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defaultThemeVersion="166925"/>
  <mc:AlternateContent xmlns:mc="http://schemas.openxmlformats.org/markup-compatibility/2006">
    <mc:Choice Requires="x15">
      <x15ac:absPath xmlns:x15ac="http://schemas.microsoft.com/office/spreadsheetml/2010/11/ac" url="/Users/shierlywibowo/Dropbox/My Mac (Shierly’s MacBook Air)/Downloads/"/>
    </mc:Choice>
  </mc:AlternateContent>
  <xr:revisionPtr revIDLastSave="0" documentId="13_ncr:1_{7BA46C06-2D9C-774F-9DB6-F110021CF157}" xr6:coauthVersionLast="47" xr6:coauthVersionMax="47" xr10:uidLastSave="{00000000-0000-0000-0000-000000000000}"/>
  <bookViews>
    <workbookView xWindow="1980" yWindow="1000" windowWidth="24940" windowHeight="15720" xr2:uid="{87E761DE-AC80-4EC2-99B1-DCB5BBBA0169}"/>
  </bookViews>
  <sheets>
    <sheet name="sample" sheetId="2" r:id="rId1"/>
  </sheets>
  <definedNames>
    <definedName name="_xlnm._FilterDatabase" localSheetId="0" hidden="1">sample!$A$1:$Y$204</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 i="2" l="1"/>
  <c r="M193" i="2" l="1"/>
  <c r="T193" i="2"/>
  <c r="W193" i="2" s="1"/>
  <c r="U193" i="2" l="1"/>
  <c r="O193" i="2"/>
  <c r="M178" i="2"/>
  <c r="T178" i="2"/>
  <c r="W178" i="2" s="1"/>
  <c r="M179" i="2"/>
  <c r="T179" i="2"/>
  <c r="W179" i="2" s="1"/>
  <c r="M175" i="2"/>
  <c r="T175" i="2"/>
  <c r="W175" i="2" s="1"/>
  <c r="M176" i="2"/>
  <c r="T176" i="2"/>
  <c r="W176" i="2" s="1"/>
  <c r="M177" i="2"/>
  <c r="T177" i="2"/>
  <c r="U177" i="2" s="1"/>
  <c r="M120" i="2"/>
  <c r="T120" i="2"/>
  <c r="U120" i="2" s="1"/>
  <c r="M65" i="2"/>
  <c r="T65" i="2"/>
  <c r="U65" i="2" s="1"/>
  <c r="M150" i="2"/>
  <c r="T150" i="2"/>
  <c r="W150" i="2" s="1"/>
  <c r="M151" i="2"/>
  <c r="T151" i="2"/>
  <c r="W151" i="2" s="1"/>
  <c r="V193" i="2" l="1"/>
  <c r="V177" i="2"/>
  <c r="V178" i="2"/>
  <c r="V176" i="2"/>
  <c r="O120" i="2"/>
  <c r="P120" i="2" s="1"/>
  <c r="V179" i="2"/>
  <c r="V175" i="2"/>
  <c r="U179" i="2"/>
  <c r="U176" i="2"/>
  <c r="U175" i="2"/>
  <c r="P193" i="2"/>
  <c r="X193" i="2"/>
  <c r="Y193" i="2" s="1"/>
  <c r="U178" i="2"/>
  <c r="O150" i="2"/>
  <c r="X150" i="2" s="1"/>
  <c r="Y150" i="2" s="1"/>
  <c r="O179" i="2"/>
  <c r="O178" i="2"/>
  <c r="W177" i="2"/>
  <c r="O177" i="2"/>
  <c r="O176" i="2"/>
  <c r="O175" i="2"/>
  <c r="W120" i="2"/>
  <c r="W65" i="2"/>
  <c r="U151" i="2"/>
  <c r="O151" i="2"/>
  <c r="X151" i="2" s="1"/>
  <c r="Y151" i="2" s="1"/>
  <c r="O65" i="2"/>
  <c r="V65" i="2"/>
  <c r="U150" i="2"/>
  <c r="V151" i="2"/>
  <c r="N204" i="2"/>
  <c r="T204" i="2"/>
  <c r="U204" i="2" s="1"/>
  <c r="M204" i="2"/>
  <c r="T100" i="2"/>
  <c r="W100" i="2" s="1"/>
  <c r="M100" i="2"/>
  <c r="T99" i="2"/>
  <c r="W99" i="2" s="1"/>
  <c r="M99" i="2"/>
  <c r="T98" i="2"/>
  <c r="U98" i="2" s="1"/>
  <c r="M98" i="2"/>
  <c r="T142" i="2"/>
  <c r="W142" i="2" s="1"/>
  <c r="M142" i="2"/>
  <c r="T141" i="2"/>
  <c r="U141" i="2" s="1"/>
  <c r="M141" i="2"/>
  <c r="T174" i="2"/>
  <c r="U174" i="2" s="1"/>
  <c r="M174" i="2"/>
  <c r="T169" i="2"/>
  <c r="W169" i="2" s="1"/>
  <c r="M169" i="2"/>
  <c r="T138" i="2"/>
  <c r="U138" i="2" s="1"/>
  <c r="M138" i="2"/>
  <c r="T137" i="2"/>
  <c r="W137" i="2" s="1"/>
  <c r="M137" i="2"/>
  <c r="T136" i="2"/>
  <c r="W136" i="2" s="1"/>
  <c r="M136" i="2"/>
  <c r="T198" i="2"/>
  <c r="U198" i="2" s="1"/>
  <c r="M198" i="2"/>
  <c r="T197" i="2"/>
  <c r="U197" i="2" s="1"/>
  <c r="M197" i="2"/>
  <c r="T80" i="2"/>
  <c r="W80" i="2" s="1"/>
  <c r="M80" i="2"/>
  <c r="T79" i="2"/>
  <c r="W79" i="2" s="1"/>
  <c r="M79" i="2"/>
  <c r="T78" i="2"/>
  <c r="U78" i="2" s="1"/>
  <c r="M78" i="2"/>
  <c r="T170" i="2"/>
  <c r="U170" i="2" s="1"/>
  <c r="M170" i="2"/>
  <c r="T171" i="2"/>
  <c r="W171" i="2" s="1"/>
  <c r="M171" i="2"/>
  <c r="T196" i="2"/>
  <c r="U196" i="2" s="1"/>
  <c r="M196" i="2"/>
  <c r="T128" i="2"/>
  <c r="W128" i="2" s="1"/>
  <c r="M128" i="2"/>
  <c r="T58" i="2"/>
  <c r="W58" i="2" s="1"/>
  <c r="M58" i="2"/>
  <c r="T57" i="2"/>
  <c r="U57" i="2" s="1"/>
  <c r="M57" i="2"/>
  <c r="T56" i="2"/>
  <c r="U56" i="2" s="1"/>
  <c r="M56" i="2"/>
  <c r="T55" i="2"/>
  <c r="W55" i="2" s="1"/>
  <c r="M55" i="2"/>
  <c r="T54" i="2"/>
  <c r="W54" i="2" s="1"/>
  <c r="M54" i="2"/>
  <c r="T53" i="2"/>
  <c r="U53" i="2" s="1"/>
  <c r="M53" i="2"/>
  <c r="T52" i="2"/>
  <c r="U52" i="2" s="1"/>
  <c r="M52" i="2"/>
  <c r="T51" i="2"/>
  <c r="U51" i="2" s="1"/>
  <c r="M51" i="2"/>
  <c r="T50" i="2"/>
  <c r="W50" i="2" s="1"/>
  <c r="M50" i="2"/>
  <c r="T49" i="2"/>
  <c r="U49" i="2" s="1"/>
  <c r="M49" i="2"/>
  <c r="T47" i="2"/>
  <c r="U47" i="2" s="1"/>
  <c r="M47" i="2"/>
  <c r="T46" i="2"/>
  <c r="M46" i="2"/>
  <c r="T41" i="2"/>
  <c r="W41" i="2" s="1"/>
  <c r="M41" i="2"/>
  <c r="T40" i="2"/>
  <c r="U40" i="2" s="1"/>
  <c r="M40" i="2"/>
  <c r="T39" i="2"/>
  <c r="U39" i="2" s="1"/>
  <c r="M39" i="2"/>
  <c r="T38" i="2"/>
  <c r="W38" i="2" s="1"/>
  <c r="M38" i="2"/>
  <c r="T37" i="2"/>
  <c r="W37" i="2" s="1"/>
  <c r="M37" i="2"/>
  <c r="T36" i="2"/>
  <c r="U36" i="2" s="1"/>
  <c r="M36" i="2"/>
  <c r="T35" i="2"/>
  <c r="U35" i="2" s="1"/>
  <c r="M35" i="2"/>
  <c r="T34" i="2"/>
  <c r="U34" i="2" s="1"/>
  <c r="M34" i="2"/>
  <c r="T33" i="2"/>
  <c r="W33" i="2" s="1"/>
  <c r="M33" i="2"/>
  <c r="T32" i="2"/>
  <c r="U32" i="2" s="1"/>
  <c r="M32" i="2"/>
  <c r="T18" i="2"/>
  <c r="M18" i="2"/>
  <c r="T17" i="2"/>
  <c r="M17" i="2"/>
  <c r="T154" i="2"/>
  <c r="W154" i="2" s="1"/>
  <c r="M154" i="2"/>
  <c r="T158" i="2"/>
  <c r="U158" i="2" s="1"/>
  <c r="M158" i="2"/>
  <c r="T157" i="2"/>
  <c r="M157" i="2"/>
  <c r="T153" i="2"/>
  <c r="U153" i="2" s="1"/>
  <c r="M153" i="2"/>
  <c r="T156" i="2"/>
  <c r="W156" i="2" s="1"/>
  <c r="M156" i="2"/>
  <c r="T155" i="2"/>
  <c r="W155" i="2" s="1"/>
  <c r="M155" i="2"/>
  <c r="T152" i="2"/>
  <c r="W152" i="2" s="1"/>
  <c r="M152" i="2"/>
  <c r="T203" i="2"/>
  <c r="M203" i="2"/>
  <c r="T202" i="2"/>
  <c r="W202" i="2" s="1"/>
  <c r="M202" i="2"/>
  <c r="T201" i="2"/>
  <c r="W201" i="2" s="1"/>
  <c r="M201" i="2"/>
  <c r="T200" i="2"/>
  <c r="U200" i="2" s="1"/>
  <c r="M200" i="2"/>
  <c r="T199" i="2"/>
  <c r="W199" i="2" s="1"/>
  <c r="M199" i="2"/>
  <c r="T195" i="2"/>
  <c r="U195" i="2" s="1"/>
  <c r="M195" i="2"/>
  <c r="T194" i="2"/>
  <c r="W194" i="2" s="1"/>
  <c r="M194" i="2"/>
  <c r="T192" i="2"/>
  <c r="U192" i="2" s="1"/>
  <c r="M192" i="2"/>
  <c r="T191" i="2"/>
  <c r="W191" i="2" s="1"/>
  <c r="M191" i="2"/>
  <c r="T190" i="2"/>
  <c r="W190" i="2" s="1"/>
  <c r="M190" i="2"/>
  <c r="T189" i="2"/>
  <c r="U189" i="2" s="1"/>
  <c r="M189" i="2"/>
  <c r="T188" i="2"/>
  <c r="W188" i="2" s="1"/>
  <c r="M188" i="2"/>
  <c r="T187" i="2"/>
  <c r="W187" i="2" s="1"/>
  <c r="M187" i="2"/>
  <c r="T186" i="2"/>
  <c r="U186" i="2" s="1"/>
  <c r="M186" i="2"/>
  <c r="T185" i="2"/>
  <c r="M185" i="2"/>
  <c r="T184" i="2"/>
  <c r="U184" i="2" s="1"/>
  <c r="M184" i="2"/>
  <c r="T183" i="2"/>
  <c r="U183" i="2" s="1"/>
  <c r="M183" i="2"/>
  <c r="T182" i="2"/>
  <c r="W182" i="2" s="1"/>
  <c r="M182" i="2"/>
  <c r="T181" i="2"/>
  <c r="M181" i="2"/>
  <c r="T180" i="2"/>
  <c r="W180" i="2" s="1"/>
  <c r="M180" i="2"/>
  <c r="T173" i="2"/>
  <c r="U173" i="2" s="1"/>
  <c r="M173" i="2"/>
  <c r="T172" i="2"/>
  <c r="W172" i="2" s="1"/>
  <c r="M172" i="2"/>
  <c r="T168" i="2"/>
  <c r="W168" i="2" s="1"/>
  <c r="M168" i="2"/>
  <c r="T167" i="2"/>
  <c r="U167" i="2" s="1"/>
  <c r="M167" i="2"/>
  <c r="T166" i="2"/>
  <c r="W166" i="2" s="1"/>
  <c r="M166" i="2"/>
  <c r="T165" i="2"/>
  <c r="W165" i="2" s="1"/>
  <c r="M165" i="2"/>
  <c r="T164" i="2"/>
  <c r="W164" i="2" s="1"/>
  <c r="M164" i="2"/>
  <c r="T163" i="2"/>
  <c r="U163" i="2" s="1"/>
  <c r="M163" i="2"/>
  <c r="T162" i="2"/>
  <c r="M162" i="2"/>
  <c r="T161" i="2"/>
  <c r="W161" i="2" s="1"/>
  <c r="M161" i="2"/>
  <c r="T160" i="2"/>
  <c r="W160" i="2" s="1"/>
  <c r="M160" i="2"/>
  <c r="T159" i="2"/>
  <c r="W159" i="2" s="1"/>
  <c r="M159" i="2"/>
  <c r="T149" i="2"/>
  <c r="U149" i="2" s="1"/>
  <c r="M149" i="2"/>
  <c r="T148" i="2"/>
  <c r="W148" i="2" s="1"/>
  <c r="M148" i="2"/>
  <c r="T147" i="2"/>
  <c r="W147" i="2" s="1"/>
  <c r="M147" i="2"/>
  <c r="T146" i="2"/>
  <c r="W146" i="2" s="1"/>
  <c r="M146" i="2"/>
  <c r="T145" i="2"/>
  <c r="U145" i="2" s="1"/>
  <c r="M145" i="2"/>
  <c r="T144" i="2"/>
  <c r="U144" i="2" s="1"/>
  <c r="M144" i="2"/>
  <c r="T143" i="2"/>
  <c r="W143" i="2" s="1"/>
  <c r="M143" i="2"/>
  <c r="T140" i="2"/>
  <c r="W140" i="2" s="1"/>
  <c r="M140" i="2"/>
  <c r="T139" i="2"/>
  <c r="M139" i="2"/>
  <c r="T135" i="2"/>
  <c r="U135" i="2" s="1"/>
  <c r="M135" i="2"/>
  <c r="T134" i="2"/>
  <c r="U134" i="2" s="1"/>
  <c r="M134" i="2"/>
  <c r="T133" i="2"/>
  <c r="M133" i="2"/>
  <c r="T132" i="2"/>
  <c r="W132" i="2" s="1"/>
  <c r="M132" i="2"/>
  <c r="T131" i="2"/>
  <c r="M131" i="2"/>
  <c r="T130" i="2"/>
  <c r="M130" i="2"/>
  <c r="T129" i="2"/>
  <c r="W129" i="2" s="1"/>
  <c r="M129" i="2"/>
  <c r="T127" i="2"/>
  <c r="W127" i="2" s="1"/>
  <c r="M127" i="2"/>
  <c r="T126" i="2"/>
  <c r="W126" i="2" s="1"/>
  <c r="M126" i="2"/>
  <c r="T125" i="2"/>
  <c r="U125" i="2" s="1"/>
  <c r="M125" i="2"/>
  <c r="T124" i="2"/>
  <c r="W124" i="2" s="1"/>
  <c r="M124" i="2"/>
  <c r="T123" i="2"/>
  <c r="M123" i="2"/>
  <c r="T122" i="2"/>
  <c r="M122" i="2"/>
  <c r="T121" i="2"/>
  <c r="U121" i="2" s="1"/>
  <c r="M121" i="2"/>
  <c r="T119" i="2"/>
  <c r="W119" i="2" s="1"/>
  <c r="M119" i="2"/>
  <c r="T118" i="2"/>
  <c r="M118" i="2"/>
  <c r="T117" i="2"/>
  <c r="W117" i="2" s="1"/>
  <c r="M117" i="2"/>
  <c r="T116" i="2"/>
  <c r="W116" i="2" s="1"/>
  <c r="M116" i="2"/>
  <c r="T115" i="2"/>
  <c r="U115" i="2" s="1"/>
  <c r="M115" i="2"/>
  <c r="T114" i="2"/>
  <c r="M114" i="2"/>
  <c r="T113" i="2"/>
  <c r="U113" i="2" s="1"/>
  <c r="M113" i="2"/>
  <c r="T112" i="2"/>
  <c r="W112" i="2" s="1"/>
  <c r="M112" i="2"/>
  <c r="T111" i="2"/>
  <c r="M111" i="2"/>
  <c r="T110" i="2"/>
  <c r="U110" i="2" s="1"/>
  <c r="M110" i="2"/>
  <c r="T109" i="2"/>
  <c r="M109" i="2"/>
  <c r="T108" i="2"/>
  <c r="W108" i="2" s="1"/>
  <c r="M108" i="2"/>
  <c r="T107" i="2"/>
  <c r="W107" i="2" s="1"/>
  <c r="M107" i="2"/>
  <c r="T106" i="2"/>
  <c r="M106" i="2"/>
  <c r="T105" i="2"/>
  <c r="W105" i="2" s="1"/>
  <c r="M105" i="2"/>
  <c r="T104" i="2"/>
  <c r="W104" i="2" s="1"/>
  <c r="M104" i="2"/>
  <c r="T103" i="2"/>
  <c r="W103" i="2" s="1"/>
  <c r="M103" i="2"/>
  <c r="T102" i="2"/>
  <c r="M102" i="2"/>
  <c r="T101" i="2"/>
  <c r="W101" i="2" s="1"/>
  <c r="M101" i="2"/>
  <c r="T97" i="2"/>
  <c r="U97" i="2" s="1"/>
  <c r="M97" i="2"/>
  <c r="T96" i="2"/>
  <c r="M96" i="2"/>
  <c r="T95" i="2"/>
  <c r="W95" i="2" s="1"/>
  <c r="M95" i="2"/>
  <c r="T94" i="2"/>
  <c r="U94" i="2" s="1"/>
  <c r="M94" i="2"/>
  <c r="T93" i="2"/>
  <c r="M93" i="2"/>
  <c r="T92" i="2"/>
  <c r="W92" i="2" s="1"/>
  <c r="M92" i="2"/>
  <c r="T91" i="2"/>
  <c r="M91" i="2"/>
  <c r="T90" i="2"/>
  <c r="W90" i="2" s="1"/>
  <c r="M90" i="2"/>
  <c r="T89" i="2"/>
  <c r="W89" i="2" s="1"/>
  <c r="M89" i="2"/>
  <c r="T88" i="2"/>
  <c r="M88" i="2"/>
  <c r="T87" i="2"/>
  <c r="U87" i="2" s="1"/>
  <c r="M87" i="2"/>
  <c r="T86" i="2"/>
  <c r="U86" i="2" s="1"/>
  <c r="M86" i="2"/>
  <c r="T85" i="2"/>
  <c r="M85" i="2"/>
  <c r="T84" i="2"/>
  <c r="M84" i="2"/>
  <c r="T83" i="2"/>
  <c r="W83" i="2" s="1"/>
  <c r="M83" i="2"/>
  <c r="T82" i="2"/>
  <c r="W82" i="2" s="1"/>
  <c r="M82" i="2"/>
  <c r="T81" i="2"/>
  <c r="W81" i="2" s="1"/>
  <c r="M81" i="2"/>
  <c r="T77" i="2"/>
  <c r="W77" i="2" s="1"/>
  <c r="M77" i="2"/>
  <c r="T76" i="2"/>
  <c r="U76" i="2" s="1"/>
  <c r="M76" i="2"/>
  <c r="T75" i="2"/>
  <c r="W75" i="2" s="1"/>
  <c r="M75" i="2"/>
  <c r="T74" i="2"/>
  <c r="W74" i="2" s="1"/>
  <c r="M74" i="2"/>
  <c r="T73" i="2"/>
  <c r="U73" i="2" s="1"/>
  <c r="M73" i="2"/>
  <c r="T72" i="2"/>
  <c r="W72" i="2" s="1"/>
  <c r="M72" i="2"/>
  <c r="T71" i="2"/>
  <c r="W71" i="2" s="1"/>
  <c r="M71" i="2"/>
  <c r="T70" i="2"/>
  <c r="U70" i="2" s="1"/>
  <c r="M70" i="2"/>
  <c r="T69" i="2"/>
  <c r="U69" i="2" s="1"/>
  <c r="M69" i="2"/>
  <c r="T68" i="2"/>
  <c r="W68" i="2" s="1"/>
  <c r="M68" i="2"/>
  <c r="T67" i="2"/>
  <c r="U67" i="2" s="1"/>
  <c r="M67" i="2"/>
  <c r="T66" i="2"/>
  <c r="W66" i="2" s="1"/>
  <c r="M66" i="2"/>
  <c r="T64" i="2"/>
  <c r="U64" i="2" s="1"/>
  <c r="M64" i="2"/>
  <c r="T63" i="2"/>
  <c r="U63" i="2" s="1"/>
  <c r="M63" i="2"/>
  <c r="T62" i="2"/>
  <c r="U62" i="2" s="1"/>
  <c r="M62" i="2"/>
  <c r="T61" i="2"/>
  <c r="W61" i="2" s="1"/>
  <c r="M61" i="2"/>
  <c r="T60" i="2"/>
  <c r="U60" i="2" s="1"/>
  <c r="M60" i="2"/>
  <c r="T59" i="2"/>
  <c r="U59" i="2" s="1"/>
  <c r="M59" i="2"/>
  <c r="T45" i="2"/>
  <c r="U45" i="2" s="1"/>
  <c r="M45" i="2"/>
  <c r="T44" i="2"/>
  <c r="M44" i="2"/>
  <c r="T43" i="2"/>
  <c r="W43" i="2" s="1"/>
  <c r="M43" i="2"/>
  <c r="T42" i="2"/>
  <c r="W42" i="2" s="1"/>
  <c r="M42" i="2"/>
  <c r="T31" i="2"/>
  <c r="M31" i="2"/>
  <c r="T30" i="2"/>
  <c r="W30" i="2" s="1"/>
  <c r="M30" i="2"/>
  <c r="T29" i="2"/>
  <c r="U29" i="2" s="1"/>
  <c r="M29" i="2"/>
  <c r="T28" i="2"/>
  <c r="M28" i="2"/>
  <c r="T27" i="2"/>
  <c r="U27" i="2" s="1"/>
  <c r="M27" i="2"/>
  <c r="T26" i="2"/>
  <c r="W26" i="2" s="1"/>
  <c r="M26" i="2"/>
  <c r="T25" i="2"/>
  <c r="U25" i="2" s="1"/>
  <c r="M25" i="2"/>
  <c r="T24" i="2"/>
  <c r="U24" i="2" s="1"/>
  <c r="M24" i="2"/>
  <c r="T23" i="2"/>
  <c r="U23" i="2" s="1"/>
  <c r="M23" i="2"/>
  <c r="T22" i="2"/>
  <c r="W22" i="2" s="1"/>
  <c r="M22" i="2"/>
  <c r="T21" i="2"/>
  <c r="W21" i="2" s="1"/>
  <c r="M21" i="2"/>
  <c r="T20" i="2"/>
  <c r="W20" i="2" s="1"/>
  <c r="M20" i="2"/>
  <c r="T19" i="2"/>
  <c r="M19" i="2"/>
  <c r="T48" i="2"/>
  <c r="W48" i="2" s="1"/>
  <c r="M48" i="2"/>
  <c r="T16" i="2"/>
  <c r="U16" i="2" s="1"/>
  <c r="M16" i="2"/>
  <c r="T15" i="2"/>
  <c r="U15" i="2" s="1"/>
  <c r="M15" i="2"/>
  <c r="T14" i="2"/>
  <c r="W14" i="2" s="1"/>
  <c r="M14" i="2"/>
  <c r="T13" i="2"/>
  <c r="W13" i="2" s="1"/>
  <c r="M13" i="2"/>
  <c r="T12" i="2"/>
  <c r="U12" i="2" s="1"/>
  <c r="M12" i="2"/>
  <c r="T11" i="2"/>
  <c r="U11" i="2" s="1"/>
  <c r="M11" i="2"/>
  <c r="T10" i="2"/>
  <c r="U10" i="2" s="1"/>
  <c r="M10" i="2"/>
  <c r="T9" i="2"/>
  <c r="U9" i="2" s="1"/>
  <c r="M9" i="2"/>
  <c r="T8" i="2"/>
  <c r="U8" i="2" s="1"/>
  <c r="M8" i="2"/>
  <c r="T7" i="2"/>
  <c r="U7" i="2" s="1"/>
  <c r="M7" i="2"/>
  <c r="T6" i="2"/>
  <c r="U6" i="2" s="1"/>
  <c r="M6" i="2"/>
  <c r="T5" i="2"/>
  <c r="U5" i="2" s="1"/>
  <c r="M5" i="2"/>
  <c r="T4" i="2"/>
  <c r="U4" i="2" s="1"/>
  <c r="M4" i="2"/>
  <c r="T3" i="2"/>
  <c r="U3" i="2" s="1"/>
  <c r="M3" i="2"/>
  <c r="T2" i="2"/>
  <c r="U2" i="2" s="1"/>
  <c r="M2" i="2"/>
  <c r="O2" i="2" s="1"/>
  <c r="X2" i="2" s="1"/>
  <c r="X120" i="2" l="1"/>
  <c r="Y120" i="2" s="1"/>
  <c r="O48" i="2"/>
  <c r="P48" i="2" s="1"/>
  <c r="O70" i="2"/>
  <c r="P70" i="2" s="1"/>
  <c r="O85" i="2"/>
  <c r="P85" i="2" s="1"/>
  <c r="O93" i="2"/>
  <c r="P93" i="2" s="1"/>
  <c r="O97" i="2"/>
  <c r="P97" i="2" s="1"/>
  <c r="V108" i="2"/>
  <c r="O112" i="2"/>
  <c r="P112" i="2" s="1"/>
  <c r="V130" i="2"/>
  <c r="O194" i="2"/>
  <c r="X194" i="2" s="1"/>
  <c r="Y194" i="2" s="1"/>
  <c r="O201" i="2"/>
  <c r="O32" i="2"/>
  <c r="P32" i="2" s="1"/>
  <c r="O49" i="2"/>
  <c r="X49" i="2" s="1"/>
  <c r="Y49" i="2" s="1"/>
  <c r="O57" i="2"/>
  <c r="P57" i="2" s="1"/>
  <c r="O171" i="2"/>
  <c r="X171" i="2" s="1"/>
  <c r="Y171" i="2" s="1"/>
  <c r="O137" i="2"/>
  <c r="X137" i="2" s="1"/>
  <c r="Y137" i="2" s="1"/>
  <c r="O100" i="2"/>
  <c r="X100" i="2" s="1"/>
  <c r="Y100" i="2" s="1"/>
  <c r="O13" i="2"/>
  <c r="P13" i="2" s="1"/>
  <c r="O22" i="2"/>
  <c r="O26" i="2"/>
  <c r="P26" i="2" s="1"/>
  <c r="O66" i="2"/>
  <c r="P66" i="2" s="1"/>
  <c r="O60" i="2"/>
  <c r="P60" i="2" s="1"/>
  <c r="O64" i="2"/>
  <c r="P64" i="2" s="1"/>
  <c r="O88" i="2"/>
  <c r="X88" i="2" s="1"/>
  <c r="Y88" i="2" s="1"/>
  <c r="O111" i="2"/>
  <c r="P111" i="2" s="1"/>
  <c r="V159" i="2"/>
  <c r="O192" i="2"/>
  <c r="X192" i="2" s="1"/>
  <c r="Y192" i="2" s="1"/>
  <c r="O18" i="2"/>
  <c r="X18" i="2" s="1"/>
  <c r="Y18" i="2" s="1"/>
  <c r="O35" i="2"/>
  <c r="X35" i="2" s="1"/>
  <c r="Y35" i="2" s="1"/>
  <c r="O39" i="2"/>
  <c r="X39" i="2" s="1"/>
  <c r="Y39" i="2" s="1"/>
  <c r="O47" i="2"/>
  <c r="X47" i="2" s="1"/>
  <c r="Y47" i="2" s="1"/>
  <c r="O52" i="2"/>
  <c r="X52" i="2" s="1"/>
  <c r="Y52" i="2" s="1"/>
  <c r="O56" i="2"/>
  <c r="X56" i="2" s="1"/>
  <c r="Y56" i="2" s="1"/>
  <c r="O196" i="2"/>
  <c r="P196" i="2" s="1"/>
  <c r="O79" i="2"/>
  <c r="X79" i="2" s="1"/>
  <c r="Y79" i="2" s="1"/>
  <c r="O174" i="2"/>
  <c r="P174" i="2" s="1"/>
  <c r="O99" i="2"/>
  <c r="X99" i="2" s="1"/>
  <c r="Y99" i="2" s="1"/>
  <c r="O16" i="2"/>
  <c r="P16" i="2" s="1"/>
  <c r="O96" i="2"/>
  <c r="X96" i="2" s="1"/>
  <c r="Y96" i="2" s="1"/>
  <c r="O103" i="2"/>
  <c r="P103" i="2" s="1"/>
  <c r="O124" i="2"/>
  <c r="P124" i="2" s="1"/>
  <c r="V146" i="2"/>
  <c r="O15" i="2"/>
  <c r="X15" i="2" s="1"/>
  <c r="Y15" i="2" s="1"/>
  <c r="O20" i="2"/>
  <c r="X20" i="2" s="1"/>
  <c r="Y20" i="2" s="1"/>
  <c r="O24" i="2"/>
  <c r="X24" i="2" s="1"/>
  <c r="Y24" i="2" s="1"/>
  <c r="O28" i="2"/>
  <c r="P28" i="2" s="1"/>
  <c r="O42" i="2"/>
  <c r="X42" i="2" s="1"/>
  <c r="Y42" i="2" s="1"/>
  <c r="O59" i="2"/>
  <c r="P59" i="2" s="1"/>
  <c r="O63" i="2"/>
  <c r="O68" i="2"/>
  <c r="P68" i="2" s="1"/>
  <c r="O76" i="2"/>
  <c r="P76" i="2" s="1"/>
  <c r="V95" i="2"/>
  <c r="O123" i="2"/>
  <c r="P123" i="2" s="1"/>
  <c r="V166" i="2"/>
  <c r="O153" i="2"/>
  <c r="X153" i="2" s="1"/>
  <c r="Y153" i="2" s="1"/>
  <c r="O34" i="2"/>
  <c r="P34" i="2" s="1"/>
  <c r="O38" i="2"/>
  <c r="P38" i="2" s="1"/>
  <c r="O51" i="2"/>
  <c r="P51" i="2" s="1"/>
  <c r="O128" i="2"/>
  <c r="X128" i="2" s="1"/>
  <c r="Y128" i="2" s="1"/>
  <c r="O198" i="2"/>
  <c r="O169" i="2"/>
  <c r="X169" i="2" s="1"/>
  <c r="Y169" i="2" s="1"/>
  <c r="V150" i="2"/>
  <c r="O30" i="2"/>
  <c r="X30" i="2" s="1"/>
  <c r="Y30" i="2" s="1"/>
  <c r="O44" i="2"/>
  <c r="X44" i="2" s="1"/>
  <c r="Y44" i="2" s="1"/>
  <c r="O61" i="2"/>
  <c r="X61" i="2" s="1"/>
  <c r="Y61" i="2" s="1"/>
  <c r="O12" i="2"/>
  <c r="P12" i="2" s="1"/>
  <c r="O25" i="2"/>
  <c r="X25" i="2" s="1"/>
  <c r="Y25" i="2" s="1"/>
  <c r="O29" i="2"/>
  <c r="P29" i="2" s="1"/>
  <c r="O77" i="2"/>
  <c r="P77" i="2" s="1"/>
  <c r="O92" i="2"/>
  <c r="P92" i="2" s="1"/>
  <c r="O107" i="2"/>
  <c r="X107" i="2" s="1"/>
  <c r="Y107" i="2" s="1"/>
  <c r="O115" i="2"/>
  <c r="P115" i="2" s="1"/>
  <c r="O119" i="2"/>
  <c r="P119" i="2" s="1"/>
  <c r="O19" i="2"/>
  <c r="X19" i="2" s="1"/>
  <c r="Y19" i="2" s="1"/>
  <c r="O23" i="2"/>
  <c r="P23" i="2" s="1"/>
  <c r="O31" i="2"/>
  <c r="X31" i="2" s="1"/>
  <c r="Y31" i="2" s="1"/>
  <c r="O45" i="2"/>
  <c r="X45" i="2" s="1"/>
  <c r="Y45" i="2" s="1"/>
  <c r="O75" i="2"/>
  <c r="X75" i="2" s="1"/>
  <c r="Y75" i="2" s="1"/>
  <c r="O82" i="2"/>
  <c r="P82" i="2" s="1"/>
  <c r="O90" i="2"/>
  <c r="P90" i="2" s="1"/>
  <c r="O101" i="2"/>
  <c r="X101" i="2" s="1"/>
  <c r="Y101" i="2" s="1"/>
  <c r="O105" i="2"/>
  <c r="X105" i="2" s="1"/>
  <c r="Y105" i="2" s="1"/>
  <c r="O109" i="2"/>
  <c r="P109" i="2" s="1"/>
  <c r="O113" i="2"/>
  <c r="P113" i="2" s="1"/>
  <c r="O117" i="2"/>
  <c r="P117" i="2" s="1"/>
  <c r="V165" i="2"/>
  <c r="O190" i="2"/>
  <c r="X190" i="2" s="1"/>
  <c r="Y190" i="2" s="1"/>
  <c r="O195" i="2"/>
  <c r="X195" i="2" s="1"/>
  <c r="Y195" i="2" s="1"/>
  <c r="O37" i="2"/>
  <c r="X37" i="2" s="1"/>
  <c r="Y37" i="2" s="1"/>
  <c r="O41" i="2"/>
  <c r="X41" i="2" s="1"/>
  <c r="Y41" i="2" s="1"/>
  <c r="O54" i="2"/>
  <c r="X54" i="2" s="1"/>
  <c r="Y54" i="2" s="1"/>
  <c r="O58" i="2"/>
  <c r="X58" i="2" s="1"/>
  <c r="Y58" i="2" s="1"/>
  <c r="O170" i="2"/>
  <c r="X170" i="2" s="1"/>
  <c r="Y170" i="2" s="1"/>
  <c r="O197" i="2"/>
  <c r="X197" i="2" s="1"/>
  <c r="Y197" i="2" s="1"/>
  <c r="O138" i="2"/>
  <c r="X138" i="2" s="1"/>
  <c r="Y138" i="2" s="1"/>
  <c r="O142" i="2"/>
  <c r="X142" i="2" s="1"/>
  <c r="Y142" i="2" s="1"/>
  <c r="V120" i="2"/>
  <c r="P150" i="2"/>
  <c r="P179" i="2"/>
  <c r="X179" i="2"/>
  <c r="Y179" i="2" s="1"/>
  <c r="P178" i="2"/>
  <c r="X178" i="2"/>
  <c r="Y178" i="2" s="1"/>
  <c r="X176" i="2"/>
  <c r="Y176" i="2" s="1"/>
  <c r="P176" i="2"/>
  <c r="X177" i="2"/>
  <c r="Y177" i="2" s="1"/>
  <c r="P177" i="2"/>
  <c r="P175" i="2"/>
  <c r="X175" i="2"/>
  <c r="Y175" i="2" s="1"/>
  <c r="X65" i="2"/>
  <c r="Y65" i="2" s="1"/>
  <c r="P65" i="2"/>
  <c r="P151" i="2"/>
  <c r="W27" i="2"/>
  <c r="U14" i="2"/>
  <c r="W5" i="2"/>
  <c r="W2" i="2"/>
  <c r="W110" i="2"/>
  <c r="W6" i="2"/>
  <c r="W173" i="2"/>
  <c r="W158" i="2"/>
  <c r="W34" i="2"/>
  <c r="O86" i="2"/>
  <c r="X86" i="2" s="1"/>
  <c r="Y86" i="2" s="1"/>
  <c r="P30" i="2"/>
  <c r="U75" i="2"/>
  <c r="O91" i="2"/>
  <c r="X91" i="2" s="1"/>
  <c r="Y91" i="2" s="1"/>
  <c r="W98" i="2"/>
  <c r="W70" i="2"/>
  <c r="O7" i="2"/>
  <c r="X7" i="2" s="1"/>
  <c r="Y7" i="2" s="1"/>
  <c r="U112" i="2"/>
  <c r="O121" i="2"/>
  <c r="X121" i="2" s="1"/>
  <c r="Y121" i="2" s="1"/>
  <c r="U124" i="2"/>
  <c r="W186" i="2"/>
  <c r="W195" i="2"/>
  <c r="U126" i="2"/>
  <c r="W145" i="2"/>
  <c r="U159" i="2"/>
  <c r="W189" i="2"/>
  <c r="U105" i="2"/>
  <c r="W63" i="2"/>
  <c r="V83" i="2"/>
  <c r="U117" i="2"/>
  <c r="U161" i="2"/>
  <c r="O106" i="2"/>
  <c r="P106" i="2" s="1"/>
  <c r="W200" i="2"/>
  <c r="W23" i="2"/>
  <c r="W36" i="2"/>
  <c r="W51" i="2"/>
  <c r="U169" i="2"/>
  <c r="W4" i="2"/>
  <c r="O8" i="2"/>
  <c r="O94" i="2"/>
  <c r="X94" i="2" s="1"/>
  <c r="Y94" i="2" s="1"/>
  <c r="U143" i="2"/>
  <c r="W149" i="2"/>
  <c r="U33" i="2"/>
  <c r="W78" i="2"/>
  <c r="O9" i="2"/>
  <c r="P9" i="2" s="1"/>
  <c r="W144" i="2"/>
  <c r="W3" i="2"/>
  <c r="W12" i="2"/>
  <c r="W86" i="2"/>
  <c r="U80" i="2"/>
  <c r="U90" i="2"/>
  <c r="W45" i="2"/>
  <c r="O6" i="2"/>
  <c r="W8" i="2"/>
  <c r="O11" i="2"/>
  <c r="X11" i="2" s="1"/>
  <c r="Y11" i="2" s="1"/>
  <c r="P24" i="2"/>
  <c r="O72" i="2"/>
  <c r="X72" i="2" s="1"/>
  <c r="Y72" i="2" s="1"/>
  <c r="U82" i="2"/>
  <c r="U119" i="2"/>
  <c r="W135" i="2"/>
  <c r="W184" i="2"/>
  <c r="U187" i="2"/>
  <c r="V37" i="2"/>
  <c r="W113" i="2"/>
  <c r="U154" i="2"/>
  <c r="V23" i="2"/>
  <c r="U188" i="2"/>
  <c r="U50" i="2"/>
  <c r="O191" i="2"/>
  <c r="X191" i="2" s="1"/>
  <c r="Y191" i="2" s="1"/>
  <c r="V54" i="2"/>
  <c r="O71" i="2"/>
  <c r="X71" i="2" s="1"/>
  <c r="Y71" i="2" s="1"/>
  <c r="U152" i="2"/>
  <c r="W69" i="2"/>
  <c r="U132" i="2"/>
  <c r="O181" i="2"/>
  <c r="X181" i="2" s="1"/>
  <c r="Y181" i="2" s="1"/>
  <c r="W40" i="2"/>
  <c r="V184" i="2"/>
  <c r="W10" i="2"/>
  <c r="U111" i="2"/>
  <c r="W111" i="2"/>
  <c r="U127" i="2"/>
  <c r="U84" i="2"/>
  <c r="W84" i="2"/>
  <c r="O203" i="2"/>
  <c r="X203" i="2" s="1"/>
  <c r="Y203" i="2" s="1"/>
  <c r="O50" i="2"/>
  <c r="V50" i="2"/>
  <c r="U131" i="2"/>
  <c r="W131" i="2"/>
  <c r="U101" i="2"/>
  <c r="O5" i="2"/>
  <c r="W17" i="2"/>
  <c r="U17" i="2"/>
  <c r="O3" i="2"/>
  <c r="X3" i="2" s="1"/>
  <c r="Y3" i="2" s="1"/>
  <c r="V94" i="2"/>
  <c r="U162" i="2"/>
  <c r="W162" i="2"/>
  <c r="X113" i="2"/>
  <c r="Y113" i="2" s="1"/>
  <c r="W60" i="2"/>
  <c r="O40" i="2"/>
  <c r="X40" i="2" s="1"/>
  <c r="Y40" i="2" s="1"/>
  <c r="W96" i="2"/>
  <c r="U96" i="2"/>
  <c r="W123" i="2"/>
  <c r="U123" i="2"/>
  <c r="O129" i="2"/>
  <c r="X129" i="2" s="1"/>
  <c r="Y129" i="2" s="1"/>
  <c r="W181" i="2"/>
  <c r="U181" i="2"/>
  <c r="U106" i="2"/>
  <c r="W106" i="2"/>
  <c r="O118" i="2"/>
  <c r="P118" i="2" s="1"/>
  <c r="V191" i="2"/>
  <c r="U28" i="2"/>
  <c r="W28" i="2"/>
  <c r="O74" i="2"/>
  <c r="O67" i="2"/>
  <c r="X67" i="2" s="1"/>
  <c r="Y67" i="2" s="1"/>
  <c r="X174" i="2"/>
  <c r="Y174" i="2" s="1"/>
  <c r="U130" i="2"/>
  <c r="W130" i="2"/>
  <c r="W94" i="2"/>
  <c r="O104" i="2"/>
  <c r="P104" i="2" s="1"/>
  <c r="W115" i="2"/>
  <c r="O189" i="2"/>
  <c r="P189" i="2" s="1"/>
  <c r="W46" i="2"/>
  <c r="U46" i="2"/>
  <c r="U44" i="2"/>
  <c r="W44" i="2"/>
  <c r="O33" i="2"/>
  <c r="V33" i="2"/>
  <c r="U146" i="2"/>
  <c r="U164" i="2"/>
  <c r="W52" i="2"/>
  <c r="V58" i="2"/>
  <c r="U136" i="2"/>
  <c r="W15" i="2"/>
  <c r="V31" i="2"/>
  <c r="W76" i="2"/>
  <c r="W167" i="2"/>
  <c r="V79" i="2"/>
  <c r="W174" i="2"/>
  <c r="P99" i="2"/>
  <c r="W192" i="2"/>
  <c r="W153" i="2"/>
  <c r="W35" i="2"/>
  <c r="W7" i="2"/>
  <c r="W24" i="2"/>
  <c r="O4" i="2"/>
  <c r="W9" i="2"/>
  <c r="W11" i="2"/>
  <c r="W16" i="2"/>
  <c r="W59" i="2"/>
  <c r="W97" i="2"/>
  <c r="W121" i="2"/>
  <c r="U129" i="2"/>
  <c r="W134" i="2"/>
  <c r="U147" i="2"/>
  <c r="U165" i="2"/>
  <c r="U168" i="2"/>
  <c r="U180" i="2"/>
  <c r="W141" i="2"/>
  <c r="U182" i="2"/>
  <c r="W67" i="2"/>
  <c r="V171" i="2"/>
  <c r="W170" i="2"/>
  <c r="W196" i="2"/>
  <c r="W198" i="2"/>
  <c r="P170" i="2"/>
  <c r="U38" i="2"/>
  <c r="P137" i="2"/>
  <c r="W183" i="2"/>
  <c r="W32" i="2"/>
  <c r="W49" i="2"/>
  <c r="V142" i="2"/>
  <c r="W29" i="2"/>
  <c r="W53" i="2"/>
  <c r="V6" i="2"/>
  <c r="O10" i="2"/>
  <c r="X10" i="2" s="1"/>
  <c r="Y10" i="2" s="1"/>
  <c r="W62" i="2"/>
  <c r="V96" i="2"/>
  <c r="X103" i="2"/>
  <c r="Y103" i="2" s="1"/>
  <c r="O122" i="2"/>
  <c r="X122" i="2" s="1"/>
  <c r="Y122" i="2" s="1"/>
  <c r="O130" i="2"/>
  <c r="X130" i="2" s="1"/>
  <c r="Y130" i="2" s="1"/>
  <c r="W57" i="2"/>
  <c r="W138" i="2"/>
  <c r="P63" i="2"/>
  <c r="X63" i="2"/>
  <c r="Y63" i="2" s="1"/>
  <c r="X64" i="2"/>
  <c r="Y64" i="2" s="1"/>
  <c r="X85" i="2"/>
  <c r="Y85" i="2" s="1"/>
  <c r="O27" i="2"/>
  <c r="W133" i="2"/>
  <c r="U133" i="2"/>
  <c r="O160" i="2"/>
  <c r="W18" i="2"/>
  <c r="U18" i="2"/>
  <c r="U20" i="2"/>
  <c r="U22" i="2"/>
  <c r="U91" i="2"/>
  <c r="W91" i="2"/>
  <c r="W93" i="2"/>
  <c r="U93" i="2"/>
  <c r="P101" i="2"/>
  <c r="W185" i="2"/>
  <c r="U185" i="2"/>
  <c r="X201" i="2"/>
  <c r="Y201" i="2" s="1"/>
  <c r="P201" i="2"/>
  <c r="W203" i="2"/>
  <c r="U203" i="2"/>
  <c r="X38" i="2"/>
  <c r="Y38" i="2" s="1"/>
  <c r="W25" i="2"/>
  <c r="O62" i="2"/>
  <c r="O69" i="2"/>
  <c r="U72" i="2"/>
  <c r="O81" i="2"/>
  <c r="V114" i="2"/>
  <c r="O143" i="2"/>
  <c r="O145" i="2"/>
  <c r="O80" i="2"/>
  <c r="U42" i="2"/>
  <c r="O95" i="2"/>
  <c r="O114" i="2"/>
  <c r="U172" i="2"/>
  <c r="O36" i="2"/>
  <c r="O55" i="2"/>
  <c r="O127" i="2"/>
  <c r="O78" i="2"/>
  <c r="P15" i="2"/>
  <c r="U107" i="2"/>
  <c r="P190" i="2"/>
  <c r="O43" i="2"/>
  <c r="O168" i="2"/>
  <c r="U92" i="2"/>
  <c r="O182" i="2"/>
  <c r="U26" i="2"/>
  <c r="O89" i="2"/>
  <c r="O146" i="2"/>
  <c r="V7" i="2"/>
  <c r="U43" i="2"/>
  <c r="U102" i="2"/>
  <c r="W102" i="2"/>
  <c r="O108" i="2"/>
  <c r="V125" i="2"/>
  <c r="O140" i="2"/>
  <c r="U148" i="2"/>
  <c r="O164" i="2"/>
  <c r="O166" i="2"/>
  <c r="O200" i="2"/>
  <c r="W157" i="2"/>
  <c r="U157" i="2"/>
  <c r="O98" i="2"/>
  <c r="U114" i="2"/>
  <c r="W114" i="2"/>
  <c r="U13" i="2"/>
  <c r="U19" i="2"/>
  <c r="W19" i="2"/>
  <c r="U83" i="2"/>
  <c r="U191" i="2"/>
  <c r="U21" i="2"/>
  <c r="W85" i="2"/>
  <c r="U85" i="2"/>
  <c r="U66" i="2"/>
  <c r="O14" i="2"/>
  <c r="X22" i="2"/>
  <c r="Y22" i="2" s="1"/>
  <c r="P22" i="2"/>
  <c r="U61" i="2"/>
  <c r="U68" i="2"/>
  <c r="W73" i="2"/>
  <c r="X82" i="2"/>
  <c r="Y82" i="2" s="1"/>
  <c r="U104" i="2"/>
  <c r="O125" i="2"/>
  <c r="X198" i="2"/>
  <c r="Y198" i="2" s="1"/>
  <c r="P198" i="2"/>
  <c r="O21" i="2"/>
  <c r="W88" i="2"/>
  <c r="U88" i="2"/>
  <c r="O161" i="2"/>
  <c r="U81" i="2"/>
  <c r="W109" i="2"/>
  <c r="U109" i="2"/>
  <c r="U116" i="2"/>
  <c r="O202" i="2"/>
  <c r="O53" i="2"/>
  <c r="U55" i="2"/>
  <c r="O73" i="2"/>
  <c r="U118" i="2"/>
  <c r="W118" i="2"/>
  <c r="W139" i="2"/>
  <c r="U139" i="2"/>
  <c r="V182" i="2"/>
  <c r="W122" i="2"/>
  <c r="U122" i="2"/>
  <c r="W31" i="2"/>
  <c r="U31" i="2"/>
  <c r="O87" i="2"/>
  <c r="X97" i="2"/>
  <c r="Y97" i="2" s="1"/>
  <c r="O110" i="2"/>
  <c r="O157" i="2"/>
  <c r="O136" i="2"/>
  <c r="O84" i="2"/>
  <c r="W87" i="2"/>
  <c r="O199" i="2"/>
  <c r="O156" i="2"/>
  <c r="X57" i="2"/>
  <c r="Y57" i="2" s="1"/>
  <c r="O141" i="2"/>
  <c r="V135" i="2"/>
  <c r="U74" i="2"/>
  <c r="O132" i="2"/>
  <c r="O135" i="2"/>
  <c r="O148" i="2"/>
  <c r="O184" i="2"/>
  <c r="O187" i="2"/>
  <c r="U190" i="2"/>
  <c r="U156" i="2"/>
  <c r="O131" i="2"/>
  <c r="O134" i="2"/>
  <c r="O183" i="2"/>
  <c r="O155" i="2"/>
  <c r="U166" i="2"/>
  <c r="U48" i="2"/>
  <c r="U30" i="2"/>
  <c r="U71" i="2"/>
  <c r="U77" i="2"/>
  <c r="U95" i="2"/>
  <c r="W125" i="2"/>
  <c r="O147" i="2"/>
  <c r="O162" i="2"/>
  <c r="W163" i="2"/>
  <c r="O165" i="2"/>
  <c r="O180" i="2"/>
  <c r="O188" i="2"/>
  <c r="U155" i="2"/>
  <c r="W39" i="2"/>
  <c r="U41" i="2"/>
  <c r="W47" i="2"/>
  <c r="U128" i="2"/>
  <c r="U137" i="2"/>
  <c r="U100" i="2"/>
  <c r="U140" i="2"/>
  <c r="W64" i="2"/>
  <c r="O83" i="2"/>
  <c r="O102" i="2"/>
  <c r="U103" i="2"/>
  <c r="U108" i="2"/>
  <c r="V139" i="2"/>
  <c r="U160" i="2"/>
  <c r="U194" i="2"/>
  <c r="O17" i="2"/>
  <c r="U37" i="2"/>
  <c r="W56" i="2"/>
  <c r="U58" i="2"/>
  <c r="W197" i="2"/>
  <c r="U99" i="2"/>
  <c r="O186" i="2"/>
  <c r="V147" i="2"/>
  <c r="U199" i="2"/>
  <c r="U89" i="2"/>
  <c r="O116" i="2"/>
  <c r="O126" i="2"/>
  <c r="O139" i="2"/>
  <c r="O149" i="2"/>
  <c r="O159" i="2"/>
  <c r="O167" i="2"/>
  <c r="O173" i="2"/>
  <c r="U202" i="2"/>
  <c r="O158" i="2"/>
  <c r="O46" i="2"/>
  <c r="U54" i="2"/>
  <c r="U79" i="2"/>
  <c r="U142" i="2"/>
  <c r="O152" i="2"/>
  <c r="O154" i="2"/>
  <c r="X196" i="2"/>
  <c r="Y196" i="2" s="1"/>
  <c r="U171" i="2"/>
  <c r="O133" i="2"/>
  <c r="O144" i="2"/>
  <c r="O163" i="2"/>
  <c r="O172" i="2"/>
  <c r="O185" i="2"/>
  <c r="U201" i="2"/>
  <c r="X32" i="2" l="1"/>
  <c r="Y32" i="2" s="1"/>
  <c r="P192" i="2"/>
  <c r="V181" i="2"/>
  <c r="X51" i="2"/>
  <c r="Y51" i="2" s="1"/>
  <c r="X117" i="2"/>
  <c r="Y117" i="2" s="1"/>
  <c r="V10" i="2"/>
  <c r="X70" i="2"/>
  <c r="Y70" i="2" s="1"/>
  <c r="P61" i="2"/>
  <c r="V91" i="2"/>
  <c r="P39" i="2"/>
  <c r="P49" i="2"/>
  <c r="V72" i="2"/>
  <c r="X29" i="2"/>
  <c r="Y29" i="2" s="1"/>
  <c r="V199" i="2"/>
  <c r="P107" i="2"/>
  <c r="P105" i="2"/>
  <c r="V149" i="2"/>
  <c r="V172" i="2"/>
  <c r="P52" i="2"/>
  <c r="X111" i="2"/>
  <c r="Y111" i="2" s="1"/>
  <c r="V163" i="2"/>
  <c r="X77" i="2"/>
  <c r="Y77" i="2" s="1"/>
  <c r="V71" i="2"/>
  <c r="X119" i="2"/>
  <c r="Y119" i="2" s="1"/>
  <c r="V102" i="2"/>
  <c r="V116" i="2"/>
  <c r="X109" i="2"/>
  <c r="Y109" i="2" s="1"/>
  <c r="P42" i="2"/>
  <c r="X66" i="2"/>
  <c r="Y66" i="2" s="1"/>
  <c r="X90" i="2"/>
  <c r="Y90" i="2" s="1"/>
  <c r="P18" i="2"/>
  <c r="P45" i="2"/>
  <c r="P128" i="2"/>
  <c r="V121" i="2"/>
  <c r="X112" i="2"/>
  <c r="Y112" i="2" s="1"/>
  <c r="V11" i="2"/>
  <c r="V132" i="2"/>
  <c r="X34" i="2"/>
  <c r="Y34" i="2" s="1"/>
  <c r="X123" i="2"/>
  <c r="Y123" i="2" s="1"/>
  <c r="P142" i="2"/>
  <c r="P54" i="2"/>
  <c r="V126" i="2"/>
  <c r="X60" i="2"/>
  <c r="Y60" i="2" s="1"/>
  <c r="V133" i="2"/>
  <c r="P169" i="2"/>
  <c r="X76" i="2"/>
  <c r="Y76" i="2" s="1"/>
  <c r="V185" i="2"/>
  <c r="V187" i="2"/>
  <c r="X28" i="2"/>
  <c r="Y28" i="2" s="1"/>
  <c r="X124" i="2"/>
  <c r="Y124" i="2" s="1"/>
  <c r="V106" i="2"/>
  <c r="P88" i="2"/>
  <c r="X59" i="2"/>
  <c r="Y59" i="2" s="1"/>
  <c r="X93" i="2"/>
  <c r="Y93" i="2" s="1"/>
  <c r="X13" i="2"/>
  <c r="Y13" i="2" s="1"/>
  <c r="P79" i="2"/>
  <c r="V122" i="2"/>
  <c r="P100" i="2"/>
  <c r="P153" i="2"/>
  <c r="P194" i="2"/>
  <c r="V143" i="2"/>
  <c r="X16" i="2"/>
  <c r="Y16" i="2" s="1"/>
  <c r="P35" i="2"/>
  <c r="P96" i="2"/>
  <c r="P171" i="2"/>
  <c r="X68" i="2"/>
  <c r="Y68" i="2" s="1"/>
  <c r="V8" i="2"/>
  <c r="P47" i="2"/>
  <c r="P20" i="2"/>
  <c r="P56" i="2"/>
  <c r="V162" i="2"/>
  <c r="X26" i="2"/>
  <c r="Y26" i="2" s="1"/>
  <c r="X48" i="2"/>
  <c r="Y48" i="2" s="1"/>
  <c r="P75" i="2"/>
  <c r="P41" i="2"/>
  <c r="P138" i="2"/>
  <c r="V144" i="2"/>
  <c r="P44" i="2"/>
  <c r="V4" i="2"/>
  <c r="V9" i="2"/>
  <c r="P195" i="2"/>
  <c r="X115" i="2"/>
  <c r="Y115" i="2" s="1"/>
  <c r="X92" i="2"/>
  <c r="Y92" i="2" s="1"/>
  <c r="V2" i="2"/>
  <c r="V86" i="2"/>
  <c r="P19" i="2"/>
  <c r="P25" i="2"/>
  <c r="P58" i="2"/>
  <c r="P31" i="2"/>
  <c r="P37" i="2"/>
  <c r="X12" i="2"/>
  <c r="Y12" i="2" s="1"/>
  <c r="P197" i="2"/>
  <c r="X23" i="2"/>
  <c r="Y23" i="2" s="1"/>
  <c r="P11" i="2"/>
  <c r="V104" i="2"/>
  <c r="P122" i="2"/>
  <c r="V57" i="2"/>
  <c r="P130" i="2"/>
  <c r="V3" i="2"/>
  <c r="V41" i="2"/>
  <c r="P91" i="2"/>
  <c r="V113" i="2"/>
  <c r="X106" i="2"/>
  <c r="Y106" i="2" s="1"/>
  <c r="V115" i="2"/>
  <c r="P94" i="2"/>
  <c r="P86" i="2"/>
  <c r="P40" i="2"/>
  <c r="X9" i="2"/>
  <c r="Y9" i="2" s="1"/>
  <c r="V99" i="2"/>
  <c r="V45" i="2"/>
  <c r="V129" i="2"/>
  <c r="V109" i="2"/>
  <c r="X189" i="2"/>
  <c r="Y189" i="2" s="1"/>
  <c r="P203" i="2"/>
  <c r="P121" i="2"/>
  <c r="P67" i="2"/>
  <c r="P191" i="2"/>
  <c r="P72" i="2"/>
  <c r="P8" i="2"/>
  <c r="X8" i="2"/>
  <c r="Y8" i="2" s="1"/>
  <c r="V101" i="2"/>
  <c r="W204" i="2"/>
  <c r="P71" i="2"/>
  <c r="P7" i="2"/>
  <c r="P6" i="2"/>
  <c r="X6" i="2"/>
  <c r="Y6" i="2" s="1"/>
  <c r="P129" i="2"/>
  <c r="V169" i="2"/>
  <c r="P181" i="2"/>
  <c r="V195" i="2"/>
  <c r="X118" i="2"/>
  <c r="Y118" i="2" s="1"/>
  <c r="P10" i="2"/>
  <c r="V67" i="2"/>
  <c r="P5" i="2"/>
  <c r="X5" i="2"/>
  <c r="Y5" i="2" s="1"/>
  <c r="V82" i="2"/>
  <c r="P74" i="2"/>
  <c r="X74" i="2"/>
  <c r="Y74" i="2" s="1"/>
  <c r="X104" i="2"/>
  <c r="Y104" i="2" s="1"/>
  <c r="V111" i="2"/>
  <c r="X33" i="2"/>
  <c r="Y33" i="2" s="1"/>
  <c r="P33" i="2"/>
  <c r="O204" i="2"/>
  <c r="P3" i="2"/>
  <c r="V189" i="2"/>
  <c r="X50" i="2"/>
  <c r="Y50" i="2" s="1"/>
  <c r="P50" i="2"/>
  <c r="V118" i="2"/>
  <c r="V153" i="2"/>
  <c r="V19" i="2"/>
  <c r="V74" i="2"/>
  <c r="V40" i="2"/>
  <c r="V203" i="2"/>
  <c r="V5" i="2"/>
  <c r="V34" i="2"/>
  <c r="V192" i="2"/>
  <c r="P4" i="2"/>
  <c r="X4" i="2"/>
  <c r="Y4" i="2" s="1"/>
  <c r="V128" i="2"/>
  <c r="P116" i="2"/>
  <c r="X116" i="2"/>
  <c r="Y116" i="2" s="1"/>
  <c r="V68" i="2"/>
  <c r="V202" i="2"/>
  <c r="X125" i="2"/>
  <c r="Y125" i="2" s="1"/>
  <c r="P125" i="2"/>
  <c r="P108" i="2"/>
  <c r="X108" i="2"/>
  <c r="Y108" i="2" s="1"/>
  <c r="X127" i="2"/>
  <c r="Y127" i="2" s="1"/>
  <c r="P127" i="2"/>
  <c r="V38" i="2"/>
  <c r="V25" i="2"/>
  <c r="P134" i="2"/>
  <c r="X134" i="2"/>
  <c r="Y134" i="2" s="1"/>
  <c r="V174" i="2"/>
  <c r="X163" i="2"/>
  <c r="Y163" i="2" s="1"/>
  <c r="P163" i="2"/>
  <c r="X139" i="2"/>
  <c r="Y139" i="2" s="1"/>
  <c r="P139" i="2"/>
  <c r="V180" i="2"/>
  <c r="V148" i="2"/>
  <c r="V123" i="2"/>
  <c r="X157" i="2"/>
  <c r="Y157" i="2" s="1"/>
  <c r="P157" i="2"/>
  <c r="V63" i="2"/>
  <c r="X78" i="2"/>
  <c r="Y78" i="2" s="1"/>
  <c r="P78" i="2"/>
  <c r="P27" i="2"/>
  <c r="X27" i="2"/>
  <c r="Y27" i="2" s="1"/>
  <c r="V137" i="2"/>
  <c r="V138" i="2"/>
  <c r="V158" i="2"/>
  <c r="V93" i="2"/>
  <c r="V155" i="2"/>
  <c r="X135" i="2"/>
  <c r="Y135" i="2" s="1"/>
  <c r="P135" i="2"/>
  <c r="V66" i="2"/>
  <c r="V29" i="2"/>
  <c r="V62" i="2"/>
  <c r="V44" i="2"/>
  <c r="V85" i="2"/>
  <c r="V197" i="2"/>
  <c r="P144" i="2"/>
  <c r="X144" i="2"/>
  <c r="Y144" i="2" s="1"/>
  <c r="X158" i="2"/>
  <c r="Y158" i="2" s="1"/>
  <c r="P158" i="2"/>
  <c r="P83" i="2"/>
  <c r="X83" i="2"/>
  <c r="Y83" i="2" s="1"/>
  <c r="V75" i="2"/>
  <c r="X155" i="2"/>
  <c r="Y155" i="2" s="1"/>
  <c r="P155" i="2"/>
  <c r="X132" i="2"/>
  <c r="Y132" i="2" s="1"/>
  <c r="P132" i="2"/>
  <c r="V84" i="2"/>
  <c r="V64" i="2"/>
  <c r="V43" i="2"/>
  <c r="V80" i="2"/>
  <c r="P62" i="2"/>
  <c r="X62" i="2"/>
  <c r="Y62" i="2" s="1"/>
  <c r="V170" i="2"/>
  <c r="V196" i="2"/>
  <c r="P133" i="2"/>
  <c r="X133" i="2"/>
  <c r="Y133" i="2" s="1"/>
  <c r="P126" i="2"/>
  <c r="X126" i="2"/>
  <c r="Y126" i="2" s="1"/>
  <c r="P165" i="2"/>
  <c r="X165" i="2"/>
  <c r="Y165" i="2" s="1"/>
  <c r="X183" i="2"/>
  <c r="Y183" i="2" s="1"/>
  <c r="P183" i="2"/>
  <c r="P84" i="2"/>
  <c r="X84" i="2"/>
  <c r="Y84" i="2" s="1"/>
  <c r="X161" i="2"/>
  <c r="Y161" i="2" s="1"/>
  <c r="P161" i="2"/>
  <c r="V48" i="2"/>
  <c r="X182" i="2"/>
  <c r="Y182" i="2" s="1"/>
  <c r="P182" i="2"/>
  <c r="X43" i="2"/>
  <c r="Y43" i="2" s="1"/>
  <c r="P43" i="2"/>
  <c r="V127" i="2"/>
  <c r="X80" i="2"/>
  <c r="Y80" i="2" s="1"/>
  <c r="P80" i="2"/>
  <c r="V103" i="2"/>
  <c r="X160" i="2"/>
  <c r="Y160" i="2" s="1"/>
  <c r="P160" i="2"/>
  <c r="V156" i="2"/>
  <c r="V16" i="2"/>
  <c r="V49" i="2"/>
  <c r="P162" i="2"/>
  <c r="X162" i="2"/>
  <c r="Y162" i="2" s="1"/>
  <c r="V12" i="2"/>
  <c r="V42" i="2"/>
  <c r="V194" i="2"/>
  <c r="X166" i="2"/>
  <c r="Y166" i="2" s="1"/>
  <c r="P166" i="2"/>
  <c r="V32" i="2"/>
  <c r="V59" i="2"/>
  <c r="V20" i="2"/>
  <c r="P87" i="2"/>
  <c r="X87" i="2"/>
  <c r="Y87" i="2" s="1"/>
  <c r="V21" i="2"/>
  <c r="V81" i="2"/>
  <c r="X152" i="2"/>
  <c r="Y152" i="2" s="1"/>
  <c r="P152" i="2"/>
  <c r="V131" i="2"/>
  <c r="V35" i="2"/>
  <c r="X185" i="2"/>
  <c r="Y185" i="2" s="1"/>
  <c r="P185" i="2"/>
  <c r="V167" i="2"/>
  <c r="V186" i="2"/>
  <c r="V188" i="2"/>
  <c r="V13" i="2"/>
  <c r="V141" i="2"/>
  <c r="X136" i="2"/>
  <c r="Y136" i="2" s="1"/>
  <c r="P136" i="2"/>
  <c r="V51" i="2"/>
  <c r="P89" i="2"/>
  <c r="X89" i="2"/>
  <c r="Y89" i="2" s="1"/>
  <c r="P168" i="2"/>
  <c r="X168" i="2"/>
  <c r="Y168" i="2" s="1"/>
  <c r="X55" i="2"/>
  <c r="Y55" i="2" s="1"/>
  <c r="P55" i="2"/>
  <c r="P95" i="2"/>
  <c r="X95" i="2"/>
  <c r="Y95" i="2" s="1"/>
  <c r="V145" i="2"/>
  <c r="V160" i="2"/>
  <c r="V61" i="2"/>
  <c r="V110" i="2"/>
  <c r="X202" i="2"/>
  <c r="Y202" i="2" s="1"/>
  <c r="P202" i="2"/>
  <c r="P173" i="2"/>
  <c r="X173" i="2"/>
  <c r="Y173" i="2" s="1"/>
  <c r="X17" i="2"/>
  <c r="Y17" i="2" s="1"/>
  <c r="P17" i="2"/>
  <c r="V134" i="2"/>
  <c r="X199" i="2"/>
  <c r="Y199" i="2" s="1"/>
  <c r="P199" i="2"/>
  <c r="X98" i="2"/>
  <c r="Y98" i="2" s="1"/>
  <c r="P98" i="2"/>
  <c r="P146" i="2"/>
  <c r="X146" i="2"/>
  <c r="Y146" i="2" s="1"/>
  <c r="V46" i="2"/>
  <c r="X131" i="2"/>
  <c r="Y131" i="2" s="1"/>
  <c r="P131" i="2"/>
  <c r="X73" i="2"/>
  <c r="Y73" i="2" s="1"/>
  <c r="P73" i="2"/>
  <c r="V119" i="2"/>
  <c r="P164" i="2"/>
  <c r="X164" i="2"/>
  <c r="Y164" i="2" s="1"/>
  <c r="V201" i="2"/>
  <c r="X46" i="2"/>
  <c r="Y46" i="2" s="1"/>
  <c r="P46" i="2"/>
  <c r="P186" i="2"/>
  <c r="X186" i="2"/>
  <c r="Y186" i="2" s="1"/>
  <c r="V87" i="2"/>
  <c r="X21" i="2"/>
  <c r="Y21" i="2" s="1"/>
  <c r="P21" i="2"/>
  <c r="V100" i="2"/>
  <c r="V18" i="2"/>
  <c r="X159" i="2"/>
  <c r="Y159" i="2" s="1"/>
  <c r="P159" i="2"/>
  <c r="X188" i="2"/>
  <c r="Y188" i="2" s="1"/>
  <c r="P188" i="2"/>
  <c r="V112" i="2"/>
  <c r="X141" i="2"/>
  <c r="Y141" i="2" s="1"/>
  <c r="P141" i="2"/>
  <c r="V53" i="2"/>
  <c r="V14" i="2"/>
  <c r="X140" i="2"/>
  <c r="Y140" i="2" s="1"/>
  <c r="P140" i="2"/>
  <c r="V77" i="2"/>
  <c r="V89" i="2"/>
  <c r="V168" i="2"/>
  <c r="V36" i="2"/>
  <c r="V76" i="2"/>
  <c r="X143" i="2"/>
  <c r="Y143" i="2" s="1"/>
  <c r="P143" i="2"/>
  <c r="P69" i="2"/>
  <c r="X69" i="2"/>
  <c r="Y69" i="2" s="1"/>
  <c r="V60" i="2"/>
  <c r="V183" i="2"/>
  <c r="X110" i="2"/>
  <c r="Y110" i="2" s="1"/>
  <c r="P110" i="2"/>
  <c r="V161" i="2"/>
  <c r="V200" i="2"/>
  <c r="V15" i="2"/>
  <c r="V56" i="2"/>
  <c r="V154" i="2"/>
  <c r="V17" i="2"/>
  <c r="X156" i="2"/>
  <c r="Y156" i="2" s="1"/>
  <c r="P156" i="2"/>
  <c r="V98" i="2"/>
  <c r="X200" i="2"/>
  <c r="Y200" i="2" s="1"/>
  <c r="P200" i="2"/>
  <c r="X114" i="2"/>
  <c r="Y114" i="2" s="1"/>
  <c r="P114" i="2"/>
  <c r="V105" i="2"/>
  <c r="V52" i="2"/>
  <c r="X154" i="2"/>
  <c r="Y154" i="2" s="1"/>
  <c r="P154" i="2"/>
  <c r="V88" i="2"/>
  <c r="X147" i="2"/>
  <c r="Y147" i="2" s="1"/>
  <c r="P147" i="2"/>
  <c r="X187" i="2"/>
  <c r="Y187" i="2" s="1"/>
  <c r="P187" i="2"/>
  <c r="V73" i="2"/>
  <c r="V90" i="2"/>
  <c r="V47" i="2"/>
  <c r="V152" i="2"/>
  <c r="V173" i="2"/>
  <c r="V26" i="2"/>
  <c r="X184" i="2"/>
  <c r="Y184" i="2" s="1"/>
  <c r="P184" i="2"/>
  <c r="V22" i="2"/>
  <c r="V30" i="2"/>
  <c r="V39" i="2"/>
  <c r="X167" i="2"/>
  <c r="Y167" i="2" s="1"/>
  <c r="P167" i="2"/>
  <c r="V24" i="2"/>
  <c r="V124" i="2"/>
  <c r="V136" i="2"/>
  <c r="V117" i="2"/>
  <c r="V164" i="2"/>
  <c r="V92" i="2"/>
  <c r="V55" i="2"/>
  <c r="V97" i="2"/>
  <c r="P145" i="2"/>
  <c r="X145" i="2"/>
  <c r="Y145" i="2" s="1"/>
  <c r="X81" i="2"/>
  <c r="Y81" i="2" s="1"/>
  <c r="P81" i="2"/>
  <c r="V204" i="2"/>
  <c r="X172" i="2"/>
  <c r="Y172" i="2" s="1"/>
  <c r="P172" i="2"/>
  <c r="X149" i="2"/>
  <c r="Y149" i="2" s="1"/>
  <c r="P149" i="2"/>
  <c r="P102" i="2"/>
  <c r="X102" i="2"/>
  <c r="Y102" i="2" s="1"/>
  <c r="P180" i="2"/>
  <c r="X180" i="2"/>
  <c r="Y180" i="2" s="1"/>
  <c r="V107" i="2"/>
  <c r="X148" i="2"/>
  <c r="Y148" i="2" s="1"/>
  <c r="P148" i="2"/>
  <c r="V198" i="2"/>
  <c r="V157" i="2"/>
  <c r="V28" i="2"/>
  <c r="V190" i="2"/>
  <c r="X53" i="2"/>
  <c r="Y53" i="2" s="1"/>
  <c r="P53" i="2"/>
  <c r="P14" i="2"/>
  <c r="X14" i="2"/>
  <c r="Y14" i="2" s="1"/>
  <c r="V140" i="2"/>
  <c r="V70" i="2"/>
  <c r="V78" i="2"/>
  <c r="X36" i="2"/>
  <c r="Y36" i="2" s="1"/>
  <c r="P36" i="2"/>
  <c r="V69" i="2"/>
  <c r="V27" i="2"/>
  <c r="Y2" i="2" l="1"/>
  <c r="Y204" i="2" s="1"/>
  <c r="X204" i="2"/>
  <c r="P204" i="2"/>
</calcChain>
</file>

<file path=xl/sharedStrings.xml><?xml version="1.0" encoding="utf-8"?>
<sst xmlns="http://schemas.openxmlformats.org/spreadsheetml/2006/main" count="832" uniqueCount="618">
  <si>
    <t>English</t>
  </si>
  <si>
    <t>M3</t>
  </si>
  <si>
    <t>Nestlé KitKat Mini Chocolat Orange 7 Pieces</t>
  </si>
  <si>
    <t>Kitkat Strawberry Flavor 10 pcs</t>
  </si>
  <si>
    <t>Kitkat Dark Chocolate 10 pcs</t>
  </si>
  <si>
    <t>Kitkat Gold Salted Caramel Flavor 10 pcs</t>
  </si>
  <si>
    <t>Kitkat Rich Matcha Flavor 10 pcs</t>
  </si>
  <si>
    <t>Kitkat 11 pcs</t>
  </si>
  <si>
    <t>Glico GABA Force Leap 50g</t>
  </si>
  <si>
    <t>Meiji Almond Chocolate 79g</t>
  </si>
  <si>
    <t>Meiji Almond Chocolate Scented Cocoa 75g</t>
  </si>
  <si>
    <t>Meiji Macadamia Chocolate 9 Tablets</t>
  </si>
  <si>
    <t>Meiji Hazelnuts Chocolate Milk 52g</t>
  </si>
  <si>
    <t>Meiji Pistachio Chocolate 35g</t>
  </si>
  <si>
    <t>Meiji Choco Baby 32g</t>
  </si>
  <si>
    <t>Meiji Apollo 46g</t>
  </si>
  <si>
    <t>Lotte Zero Sugar Free Chocolate 28g</t>
  </si>
  <si>
    <t>Morinaga Koeda Milk 44 Sticks</t>
  </si>
  <si>
    <t>Morinaga Bake Chocolate Large Bag 101g</t>
  </si>
  <si>
    <t>Morinaga Milk Caramel 12 Tablets</t>
  </si>
  <si>
    <t>Kracie Mentos DUO Grape &amp; Soda 45g</t>
  </si>
  <si>
    <t>Morinaga Carré De Chocolat Pistachio 18 pcs</t>
  </si>
  <si>
    <t>Morinaga Carre De Chocolat Cacao 70 Orange 18 pcs</t>
  </si>
  <si>
    <t>Morinaga Carré de Chocolat Cacao 70 21 pieces</t>
  </si>
  <si>
    <t>Morinaga Carré de Chocolat Madagascar White 21 pieces</t>
  </si>
  <si>
    <t>Glico Strawberry Pocky &lt;8 Bag &gt;</t>
  </si>
  <si>
    <t>Glico Pocky Chocolate &lt;8 Bag &gt;</t>
  </si>
  <si>
    <t>Glico Pocky Ultra Slim</t>
  </si>
  <si>
    <t>Glico Tsubu Tsubu Strawberry Pocky 2 Bags</t>
  </si>
  <si>
    <t>Glico Almond Crush Pocky 2 Bags</t>
  </si>
  <si>
    <t>Glico Giant Caprico &lt; Milk &gt;</t>
  </si>
  <si>
    <t>Glico Bitte Matcha Chocolate 6 Pieces</t>
  </si>
  <si>
    <t>Morinaga Carre De Chocolat Cacao 88% 18 pcs</t>
  </si>
  <si>
    <t>Lotte Chocolate Tasting Pie no Mi Rich Chocolat 69g</t>
  </si>
  <si>
    <t>Bourbon Jagachoco</t>
  </si>
  <si>
    <t>Bourbon Everyburger 66g</t>
  </si>
  <si>
    <t>Bourbon Kikori No Stump Chocolate Snacks</t>
  </si>
  <si>
    <t>Bourbon Blanchul Family Size 18 pcs</t>
  </si>
  <si>
    <t>Bourbon Alfort Cookies With Chocolate Family Size 178g</t>
  </si>
  <si>
    <t>Bourbon Alfort Mini Vanilla White 12 pcs</t>
  </si>
  <si>
    <t>Bourbon Alfort Mini Chocolate Biscuit 12 pcs</t>
  </si>
  <si>
    <t>Ritz Family Pack Chocolate Sandwich 7 Bags</t>
  </si>
  <si>
    <t>Nabisco Ritz Cracker Large 25 pcs x 3 packs</t>
  </si>
  <si>
    <t>Mondelez Nabisco Ritz Bits Sandwich Cheese 51g</t>
  </si>
  <si>
    <t>Ritz Vanilla Sandwich Family Packs (7 Bags)</t>
  </si>
  <si>
    <t>Morinaga Choice 14 pcs</t>
  </si>
  <si>
    <t>Morinaga Moonlight 14 pcs</t>
  </si>
  <si>
    <t>Morinaga Chocochips Cookie 12 pcs</t>
  </si>
  <si>
    <t>Morinaga Marie Biscuits</t>
  </si>
  <si>
    <t>Morinaga Almond Cookies 12 pieces</t>
  </si>
  <si>
    <t>Morinaga Parkncho Disney Princess 43g</t>
  </si>
  <si>
    <t>Morinaga Parkncho Strawberry 41g</t>
  </si>
  <si>
    <t xml:space="preserve">Orihiro Konnyaku Jelly 0kcal Grape + Muscat + Mango </t>
  </si>
  <si>
    <t>Orihiro Konnyaku Jelly 0kcal Peach + Grape 12 pcs</t>
  </si>
  <si>
    <t>Orihiro Konnyaku Jelly Apple + Grape 12 pcs</t>
  </si>
  <si>
    <t>Orihiro Konnyaku Jelly Muscat + Orange 12 pcs</t>
  </si>
  <si>
    <t>Orihiro Konnyaku Jelly Pouch Grape 6 pcs</t>
  </si>
  <si>
    <t>Orihiro Konnyaku Jelly Pouch Muscat 6 pcs</t>
  </si>
  <si>
    <t>Orihiro Konnyaku Jelly Pouch Orange 6 pcs</t>
  </si>
  <si>
    <t>Orihiro Konnyaku Jelly Pouch Hosui Pear 6 pcs</t>
  </si>
  <si>
    <t>Orihiro Konnyaku Jelly Pouch White Peach 6 pcs</t>
  </si>
  <si>
    <t>Orihiro Konnyaku Jelly Large Bag White Peach + Mango + Grape</t>
  </si>
  <si>
    <t>Orihiro Konnyaku Jelly Standing Orange 130g</t>
  </si>
  <si>
    <t>Orihiro Konnyaku Jelly Standing Grape 130g</t>
  </si>
  <si>
    <t>Orihiro Konnyaku Jelly Standing Peach 130g</t>
  </si>
  <si>
    <t>Orihiro Konnyaku Jelly Standing Muscat 130g</t>
  </si>
  <si>
    <t>Orihiro Konnyaku Jelly Standing 0kcal Muscat 130g</t>
  </si>
  <si>
    <t>Orihiro Konnyaku Jelly Standing 0kcal Grape 130g</t>
  </si>
  <si>
    <t>Orihiro Konnyaku Jelly Standing 0kcal Sweet Apple 130g</t>
  </si>
  <si>
    <t>UCC The Coffee Café Au Lait 260g</t>
  </si>
  <si>
    <t>UCC Blend Coffee Au Lait 185g</t>
  </si>
  <si>
    <t>UCC Beans &amp; Roaster Café Latte 375g</t>
  </si>
  <si>
    <t>Kirin Fire Black 185g</t>
  </si>
  <si>
    <t>Kirin Fire Luxury Café Au Luit 185g</t>
  </si>
  <si>
    <t>Kirin Fire Direct Fire Jikabi Blend Japanese Milk Coffee Can 185g</t>
  </si>
  <si>
    <t>Kirin Luxury Demitasse 165g</t>
  </si>
  <si>
    <t>Kirin Fire Saewataru Kiriman Japanese Milk Coffee Can 185g</t>
  </si>
  <si>
    <t>Suntory Boss Coffee Can Rainbow Mountain 185g</t>
  </si>
  <si>
    <t>Suntory Boss Coffee Can Premium Boss 185g</t>
  </si>
  <si>
    <t>Boss luxury fine sugar rich richness 185g</t>
  </si>
  <si>
    <t>Boss Coffee Can Café au lait 185g</t>
  </si>
  <si>
    <t>Suntory Boss World Journey Guatemala Blend 185g</t>
  </si>
  <si>
    <t xml:space="preserve">Suntory Craft Boss Black 500ml </t>
  </si>
  <si>
    <t>Suntory Boss Melty Milk Tea 500ml</t>
  </si>
  <si>
    <t>Suntory Craft Boss Matcha Latte 500ml</t>
  </si>
  <si>
    <t>Craft Boss Latte PET 280ml</t>
  </si>
  <si>
    <t>Glico Almond Effect Fragrant Coffee 200ml</t>
  </si>
  <si>
    <t>Suntory Craft Boss Non Sweet Italiano PET 500ml</t>
  </si>
  <si>
    <t>Lipton Luxury Milk Tea 280ml</t>
  </si>
  <si>
    <t>Suntory Iyemon Luxury Jasmine PET 600ml</t>
  </si>
  <si>
    <t>Pokka Sapporo Delicious Mellow Green Tea Paper Can 195g</t>
  </si>
  <si>
    <t>Pokka Sapporo Gyokuro Tea PET 275ml</t>
  </si>
  <si>
    <t>Koucha Kaden Crafty Tea Peach Tea PET 440ml</t>
  </si>
  <si>
    <t>Pokka Sapporo Pokka Sapporo Orange Juice Bottle Can 400g</t>
  </si>
  <si>
    <t>Pokka Sapporo Gabunomi Melon Cream Soda 500ml</t>
  </si>
  <si>
    <t>Suntory Orangina Airy PET 420ml</t>
  </si>
  <si>
    <t>Pokka Sapporo Tsugaru Apple PET 280ml</t>
  </si>
  <si>
    <t>Pokka Sapporo Shake Shake Jelly Grape 295g</t>
  </si>
  <si>
    <t>Tropicana Essential Plus Vitamin 330ml</t>
  </si>
  <si>
    <t>Coca Cola Plus 470ml</t>
  </si>
  <si>
    <t>Pepsi Fresh Zero 600ml</t>
  </si>
  <si>
    <t>Pepsi (Nama) Zero 340ml Can</t>
  </si>
  <si>
    <t>Pepsi Fresh 600ml</t>
  </si>
  <si>
    <t>Pepsi Special Tokuho PET 490ml</t>
  </si>
  <si>
    <t>Pepsi Refresh Shot 200ml Can</t>
  </si>
  <si>
    <t>Calpis Soda 500ml</t>
  </si>
  <si>
    <t>Calpis Soda 350ml Can</t>
  </si>
  <si>
    <t>Calpis Soda Can 500ml</t>
  </si>
  <si>
    <t>Calpis Essence Grape 470ml</t>
  </si>
  <si>
    <t>Calpis Ripe White Peach Plastic Bottle 470ml</t>
  </si>
  <si>
    <t>Calpis Essence Sugar OFF 60% 470ml</t>
  </si>
  <si>
    <t>Nestle Aroma Mellow Milk Tea 26pcs</t>
  </si>
  <si>
    <t>Nestle Aroma Mellow Milk Cocoa 22pcs</t>
  </si>
  <si>
    <t>Nestle Aroma Mellow Matcha Latte 20pcs</t>
  </si>
  <si>
    <t>Starbucks White Mocha 4 Packs</t>
  </si>
  <si>
    <t>Starbucks Caffe Mocha 4 Sticks</t>
  </si>
  <si>
    <t>Starbucks Matcha Latte 4P</t>
  </si>
  <si>
    <t>Starbucks Caramel Latte 4 Sticks</t>
  </si>
  <si>
    <t>Starbucks Cafe Latte 4P</t>
  </si>
  <si>
    <t>Kataoka Van Houten's Intestinal Activity Cocoa 200g</t>
  </si>
  <si>
    <t>Van Houten Good Sleep Cocoa 100g</t>
  </si>
  <si>
    <t>Van Houten Milk Cocoa Carbohydrate Off 5 pcs</t>
  </si>
  <si>
    <t>Nitto Koucha Lemonade Base 490ml</t>
  </si>
  <si>
    <t>Nittoh Tea Royal Milk Tea Decaf 12.5g X 8 Sticks</t>
  </si>
  <si>
    <t>Nittoh Tea Royal Milk Tea Honey 13.5g X 8 Sticks</t>
  </si>
  <si>
    <t>Nittoh Tea Bliss Melting White Peach &amp; Golden 8 Packs</t>
  </si>
  <si>
    <t>Nittoh Tea Royal Milk Tea Amaou 14g X 8 Sticks</t>
  </si>
  <si>
    <t>Nittoh Tea Matcha Au Lait 12g X 8 Sticks</t>
  </si>
  <si>
    <t>Nittoh Tea Royal Tea Milk Tea 14g X 8 Sticks</t>
  </si>
  <si>
    <t>Nittoh Tea C&amp; Lemon 8 Packs</t>
  </si>
  <si>
    <t>Nitto Milk Melting Tea Bag Earl Gray 4p</t>
  </si>
  <si>
    <t>Nitto Milk Melting Tea Bag Original 4p</t>
  </si>
  <si>
    <t>Nitto Cold Brew Iced Tea Tropical Fruit 12 Bags</t>
  </si>
  <si>
    <t>Kellogg Whole Granola Crispy Almonds 400g</t>
  </si>
  <si>
    <t>Kellogg's Cocowa Choco Cereal</t>
  </si>
  <si>
    <t>Kellogg Whole Granola Lipid Half 420g</t>
  </si>
  <si>
    <t>Kellogg All-Bran Fruit Mix 380g</t>
  </si>
  <si>
    <t>Verde Honey Oligo &amp; Butter Flavored Cream 8 pcs</t>
  </si>
  <si>
    <t>Verde Blueberry &amp; Butter Style Flavor Cream 8 Packs</t>
  </si>
  <si>
    <t>Kewpie Verde Garlic Toast Spread 100g</t>
  </si>
  <si>
    <t>Kewpie Verde Sugar Butter Toast Spread 100g</t>
  </si>
  <si>
    <t>Kewpie Verde Garlic Shrimp Toast Spread 100g</t>
  </si>
  <si>
    <t>Nescafe Vanilla Latte 7 pcs</t>
  </si>
  <si>
    <t>Nescafe Whip Time Caramel Macchiato 5 Packs</t>
  </si>
  <si>
    <t>Nescafe Whip Time Vanilla Latte 5 Sticks</t>
  </si>
  <si>
    <t>Nescafe Peach Tea Latte 7 Sticks</t>
  </si>
  <si>
    <t>Nescafe Whipped Time Hazelnut Latte 6 Sticks</t>
  </si>
  <si>
    <t>Nescafe Whip Time Cappuccino 6 packs</t>
  </si>
  <si>
    <t>Nestle Luxury Caramel Machiato Potion 7pcs</t>
  </si>
  <si>
    <t>Meiji Milk Chocolate BOX 26 pcs</t>
  </si>
  <si>
    <t>Meiji Black Chocolate BOX 26 pcs</t>
  </si>
  <si>
    <t>Glico Pocky Cacao 60%</t>
  </si>
  <si>
    <t>Glico Giant Pocky</t>
  </si>
  <si>
    <t>Glico Pocky Chocolate</t>
  </si>
  <si>
    <t>Glico Pocky &lt;Double Rich Matcha&gt; 2 Bags</t>
  </si>
  <si>
    <t>Glico Cream Collon Adult Milk 48g</t>
  </si>
  <si>
    <t>Glico Crunchy Fluffy Cream Colon Strawberry 6 Bags</t>
  </si>
  <si>
    <t>Glico Giant Cone</t>
  </si>
  <si>
    <t>Glico Pocky Luxury Shitate Milk Chocolat 10pcs</t>
  </si>
  <si>
    <t>Glico Pocky Luxury Shitate Almond Milk 10pcs</t>
  </si>
  <si>
    <t>Glico Matcha Milk Collon 8 Bags</t>
  </si>
  <si>
    <t>Lotte Zero Sugar Free Biscuit Butter 11 pcs</t>
  </si>
  <si>
    <t>Lotte Zero Sugar Free Biscuit Chocolat 11 pcs</t>
  </si>
  <si>
    <t>Lotte Pokemon Apple Throat Candy 75g</t>
  </si>
  <si>
    <t>Lotte Green Ghana Sugar 30% Off 48g</t>
  </si>
  <si>
    <t>Lotte Zero Sugar Free Cake Strawberry Whip 8 pcs</t>
  </si>
  <si>
    <t>Lotte Zero Sugar Free Cake Gateau 8 pcs</t>
  </si>
  <si>
    <t>Lotte Xylitol CUBE Assortment Bottle 122g</t>
  </si>
  <si>
    <t>Lotte Zero 50g</t>
  </si>
  <si>
    <t>Lotte Pie no Mi 73g</t>
  </si>
  <si>
    <t>Lotte Koala's March Strawberry 48g</t>
  </si>
  <si>
    <t>Lotte Koala no March Chocolate 48g</t>
  </si>
  <si>
    <t>Lotte Pokemon Wafers Choco 1pc</t>
  </si>
  <si>
    <t>Pokka Sapporo Kishu Plum Water 270ml</t>
  </si>
  <si>
    <t>Nissin Cisco Gorogra 3 type のNuts and Oats 280g</t>
  </si>
  <si>
    <t>Van Houten Cafe Mocha 5 pcs</t>
  </si>
  <si>
    <t>Kataoka Van Houten High Cocoa 72% 165g</t>
  </si>
  <si>
    <t>Tohato Chocobi Chocolate Flavor</t>
  </si>
  <si>
    <t>Tohato Pokemon Snack MEGABOX Vanilla Flavor</t>
  </si>
  <si>
    <t>Nissin Cisco Crisp Chocolate 8 pcs</t>
  </si>
  <si>
    <t>Nissin Cisco Granola Sugar 60% Off Choco Nuts 350g</t>
  </si>
  <si>
    <t>Nissin Cisco Gorogura Choco Strawberry Van Houten Cocoa 280g</t>
  </si>
  <si>
    <t>Ayataka Cafe Rich Matcha Latte PET 280ml</t>
  </si>
  <si>
    <t>Real Gold 190ml</t>
  </si>
  <si>
    <t>Kataoka Van Houten Milk Cocoa 200g</t>
  </si>
  <si>
    <t>Twinings Chai Milk Tea 5 Pcs</t>
  </si>
  <si>
    <t>Pepsi &lt;Raw&gt; Lemon Big Zero PET 600ml</t>
  </si>
  <si>
    <t>Suntory Pepsi BIG ZERO PINEAPPLE</t>
  </si>
  <si>
    <t>Taisho Lipovitan Kids Jelly M Fruit &amp; Apple</t>
  </si>
  <si>
    <t>Taisho Lipovitan Kids Jelly M Fruit &amp; Grape</t>
  </si>
  <si>
    <t>Sugimotoya One Piece Jelly 8 pcs</t>
  </si>
  <si>
    <t>4902201180801</t>
    <phoneticPr fontId="6"/>
  </si>
  <si>
    <t>4902201181242</t>
    <phoneticPr fontId="6"/>
  </si>
  <si>
    <t>4902201183055</t>
    <phoneticPr fontId="6"/>
  </si>
  <si>
    <t>4902201183017</t>
    <phoneticPr fontId="6"/>
  </si>
  <si>
    <t>4902201183031</t>
    <phoneticPr fontId="6"/>
  </si>
  <si>
    <t>4902201183093</t>
    <phoneticPr fontId="6"/>
  </si>
  <si>
    <t>4901005501140</t>
    <phoneticPr fontId="6"/>
  </si>
  <si>
    <t>4902777204727</t>
    <phoneticPr fontId="6"/>
  </si>
  <si>
    <t>4902777198729</t>
    <phoneticPr fontId="6"/>
  </si>
  <si>
    <t>4902777006284</t>
    <phoneticPr fontId="6"/>
  </si>
  <si>
    <t>4902777188805</t>
    <phoneticPr fontId="6"/>
  </si>
  <si>
    <t>4902777080185</t>
    <phoneticPr fontId="6"/>
  </si>
  <si>
    <t>45173653</t>
    <phoneticPr fontId="6"/>
  </si>
  <si>
    <t>45173639</t>
    <phoneticPr fontId="6"/>
  </si>
  <si>
    <t>4903333214587</t>
    <phoneticPr fontId="6"/>
  </si>
  <si>
    <t>4902888219498</t>
    <phoneticPr fontId="6"/>
  </si>
  <si>
    <t>4902888248719</t>
    <phoneticPr fontId="6"/>
  </si>
  <si>
    <t>4902888255359</t>
    <phoneticPr fontId="6"/>
  </si>
  <si>
    <t>4901551151042</t>
    <phoneticPr fontId="6"/>
  </si>
  <si>
    <t>4902888247552</t>
    <phoneticPr fontId="6"/>
  </si>
  <si>
    <t>4902888261312</t>
    <phoneticPr fontId="6"/>
  </si>
  <si>
    <t>4902888219474</t>
    <phoneticPr fontId="6"/>
  </si>
  <si>
    <t>4902888219481</t>
    <phoneticPr fontId="6"/>
  </si>
  <si>
    <t>4901005512573</t>
    <phoneticPr fontId="6"/>
  </si>
  <si>
    <t>4901005512580</t>
    <phoneticPr fontId="6"/>
  </si>
  <si>
    <t>4901005512689</t>
    <phoneticPr fontId="6"/>
  </si>
  <si>
    <t>4901005512429</t>
    <phoneticPr fontId="6"/>
  </si>
  <si>
    <t>4901005512436</t>
    <phoneticPr fontId="6"/>
  </si>
  <si>
    <t>4901005001855</t>
    <phoneticPr fontId="6"/>
  </si>
  <si>
    <t>4901005501515</t>
    <phoneticPr fontId="6"/>
  </si>
  <si>
    <t>4902888224058</t>
    <phoneticPr fontId="6"/>
  </si>
  <si>
    <t>4903333272853</t>
    <phoneticPr fontId="6"/>
  </si>
  <si>
    <t>4901360353774</t>
    <phoneticPr fontId="6"/>
  </si>
  <si>
    <t>4901360353583</t>
    <phoneticPr fontId="6"/>
  </si>
  <si>
    <t>4901360353590</t>
    <phoneticPr fontId="6"/>
  </si>
  <si>
    <t>4901360348008</t>
    <phoneticPr fontId="6"/>
  </si>
  <si>
    <t>4901360354221</t>
    <phoneticPr fontId="6"/>
  </si>
  <si>
    <t>4901360353620</t>
    <phoneticPr fontId="6"/>
  </si>
  <si>
    <t>4901360353606</t>
    <phoneticPr fontId="6"/>
  </si>
  <si>
    <t>4547894640340</t>
    <phoneticPr fontId="6"/>
  </si>
  <si>
    <t>4547894640029</t>
    <phoneticPr fontId="6"/>
  </si>
  <si>
    <t>4547894640333</t>
    <phoneticPr fontId="6"/>
  </si>
  <si>
    <t>4547894640388</t>
    <phoneticPr fontId="6"/>
  </si>
  <si>
    <t>4902888218828</t>
    <phoneticPr fontId="6"/>
  </si>
  <si>
    <t>4902888218835</t>
    <phoneticPr fontId="6"/>
  </si>
  <si>
    <t>4902888218842</t>
    <phoneticPr fontId="6"/>
  </si>
  <si>
    <t>4902888218811</t>
    <phoneticPr fontId="6"/>
  </si>
  <si>
    <t>4902888218859</t>
    <phoneticPr fontId="6"/>
  </si>
  <si>
    <t>4902888256912</t>
    <phoneticPr fontId="6"/>
  </si>
  <si>
    <t>4902888256929</t>
    <phoneticPr fontId="6"/>
  </si>
  <si>
    <t>4571157258430</t>
    <phoneticPr fontId="6"/>
  </si>
  <si>
    <t>4571157258249</t>
    <phoneticPr fontId="6"/>
  </si>
  <si>
    <t>4571157255408</t>
    <phoneticPr fontId="6"/>
  </si>
  <si>
    <t>4571157255422</t>
    <phoneticPr fontId="6"/>
  </si>
  <si>
    <t>4571157254340</t>
    <phoneticPr fontId="6"/>
  </si>
  <si>
    <t>4571157254579</t>
    <phoneticPr fontId="6"/>
  </si>
  <si>
    <t>4571157254821</t>
    <phoneticPr fontId="6"/>
  </si>
  <si>
    <t>4571157258843</t>
    <phoneticPr fontId="6"/>
  </si>
  <si>
    <t>4571157252193</t>
    <phoneticPr fontId="6"/>
  </si>
  <si>
    <t>4571157252230</t>
    <phoneticPr fontId="6"/>
  </si>
  <si>
    <t>4571157258966</t>
    <phoneticPr fontId="6"/>
  </si>
  <si>
    <t>4571157254289</t>
    <phoneticPr fontId="6"/>
  </si>
  <si>
    <t>4571157254296</t>
    <phoneticPr fontId="6"/>
  </si>
  <si>
    <t>4571157254494</t>
    <phoneticPr fontId="6"/>
  </si>
  <si>
    <t>4571157258782</t>
    <phoneticPr fontId="6"/>
  </si>
  <si>
    <t>4571157258096</t>
    <phoneticPr fontId="6"/>
  </si>
  <si>
    <t>4571157258119</t>
    <phoneticPr fontId="6"/>
  </si>
  <si>
    <t>4901201127199</t>
    <phoneticPr fontId="6"/>
  </si>
  <si>
    <t>4901201224812</t>
    <phoneticPr fontId="6"/>
  </si>
  <si>
    <t>4901201119583</t>
    <phoneticPr fontId="6"/>
  </si>
  <si>
    <t>4909411083304</t>
    <phoneticPr fontId="6"/>
  </si>
  <si>
    <t>4909411083229</t>
    <phoneticPr fontId="6"/>
  </si>
  <si>
    <t>4909411083267</t>
    <phoneticPr fontId="6"/>
  </si>
  <si>
    <t>4909411083205</t>
    <phoneticPr fontId="6"/>
  </si>
  <si>
    <t>4909411084417</t>
    <phoneticPr fontId="6"/>
  </si>
  <si>
    <t>4901777235298</t>
    <phoneticPr fontId="6"/>
  </si>
  <si>
    <t>4901777261518</t>
    <phoneticPr fontId="6"/>
  </si>
  <si>
    <t>4901777235335</t>
    <phoneticPr fontId="6"/>
  </si>
  <si>
    <t>4901777235434</t>
    <phoneticPr fontId="6"/>
  </si>
  <si>
    <t>4901777300521</t>
    <phoneticPr fontId="6"/>
  </si>
  <si>
    <t>4901777300606</t>
    <phoneticPr fontId="6"/>
  </si>
  <si>
    <t>4901777368798</t>
    <phoneticPr fontId="6"/>
  </si>
  <si>
    <t>4901777300583</t>
    <phoneticPr fontId="6"/>
  </si>
  <si>
    <t>4971666410181</t>
    <phoneticPr fontId="6"/>
  </si>
  <si>
    <t>4901777391543</t>
    <phoneticPr fontId="6"/>
  </si>
  <si>
    <t>4901777312067</t>
    <phoneticPr fontId="6"/>
  </si>
  <si>
    <t>4901777392281</t>
    <phoneticPr fontId="6"/>
  </si>
  <si>
    <t>4589850823961</t>
    <phoneticPr fontId="6"/>
  </si>
  <si>
    <t>4582409188177</t>
    <phoneticPr fontId="6"/>
  </si>
  <si>
    <t>4902102138888</t>
    <phoneticPr fontId="6"/>
  </si>
  <si>
    <t>4582409175191</t>
    <phoneticPr fontId="6"/>
  </si>
  <si>
    <t>4582409178420</t>
    <phoneticPr fontId="6"/>
  </si>
  <si>
    <t>4901777379534</t>
    <phoneticPr fontId="6"/>
  </si>
  <si>
    <t>4582409189419</t>
    <phoneticPr fontId="6"/>
  </si>
  <si>
    <t>4589850821875</t>
    <phoneticPr fontId="6"/>
  </si>
  <si>
    <t>4909411085193</t>
    <phoneticPr fontId="6"/>
  </si>
  <si>
    <t>4902102123181</t>
    <phoneticPr fontId="6"/>
  </si>
  <si>
    <t>4901777361256</t>
    <phoneticPr fontId="6"/>
  </si>
  <si>
    <t>4901777318809</t>
    <phoneticPr fontId="6"/>
  </si>
  <si>
    <t>4901777361232</t>
    <phoneticPr fontId="6"/>
  </si>
  <si>
    <t>4901777235984</t>
    <phoneticPr fontId="6"/>
  </si>
  <si>
    <t>4901777273689</t>
    <phoneticPr fontId="6"/>
  </si>
  <si>
    <t>4901340010543</t>
    <phoneticPr fontId="6"/>
  </si>
  <si>
    <t>4901340228825</t>
    <phoneticPr fontId="6"/>
  </si>
  <si>
    <t>4901340009240</t>
    <phoneticPr fontId="6"/>
  </si>
  <si>
    <t>4901340269026</t>
    <phoneticPr fontId="6"/>
  </si>
  <si>
    <t>4901340073142</t>
    <phoneticPr fontId="6"/>
  </si>
  <si>
    <t>4901340047341</t>
    <phoneticPr fontId="6"/>
  </si>
  <si>
    <t>4902201423984</t>
    <phoneticPr fontId="6"/>
  </si>
  <si>
    <t>4902201427104</t>
    <phoneticPr fontId="6"/>
  </si>
  <si>
    <t>4902201428095</t>
    <phoneticPr fontId="6"/>
  </si>
  <si>
    <t>4902201438933</t>
    <phoneticPr fontId="6"/>
  </si>
  <si>
    <t>4902201432436</t>
    <phoneticPr fontId="6"/>
  </si>
  <si>
    <t>4902201432429</t>
    <phoneticPr fontId="6"/>
  </si>
  <si>
    <t>4902201432405</t>
    <phoneticPr fontId="6"/>
  </si>
  <si>
    <t>4902201432412</t>
    <phoneticPr fontId="6"/>
  </si>
  <si>
    <t>4901305406756</t>
    <phoneticPr fontId="6"/>
  </si>
  <si>
    <t>4901305406824</t>
    <phoneticPr fontId="6"/>
  </si>
  <si>
    <t>4901305406718</t>
    <phoneticPr fontId="6"/>
  </si>
  <si>
    <t>4901305142289</t>
    <phoneticPr fontId="6"/>
  </si>
  <si>
    <t>4902831511075</t>
    <phoneticPr fontId="6"/>
  </si>
  <si>
    <t>4902831511464</t>
    <phoneticPr fontId="6"/>
  </si>
  <si>
    <t>4902831511488</t>
    <phoneticPr fontId="6"/>
  </si>
  <si>
    <t>4902831511181</t>
    <phoneticPr fontId="6"/>
  </si>
  <si>
    <t>4902831511471</t>
    <phoneticPr fontId="6"/>
  </si>
  <si>
    <t>4902831511495</t>
    <phoneticPr fontId="6"/>
  </si>
  <si>
    <t>4902831511440</t>
    <phoneticPr fontId="6"/>
  </si>
  <si>
    <t>4902831511273</t>
    <phoneticPr fontId="6"/>
  </si>
  <si>
    <t>4902831510788</t>
    <phoneticPr fontId="6"/>
  </si>
  <si>
    <t>4902831510771</t>
    <phoneticPr fontId="6"/>
  </si>
  <si>
    <t>4902831509812</t>
    <phoneticPr fontId="6"/>
  </si>
  <si>
    <t>4901113302929</t>
    <phoneticPr fontId="6"/>
  </si>
  <si>
    <t>4901113939965</t>
    <phoneticPr fontId="6"/>
  </si>
  <si>
    <t>4901113859317</t>
    <phoneticPr fontId="6"/>
  </si>
  <si>
    <t>4901113791624</t>
    <phoneticPr fontId="6"/>
  </si>
  <si>
    <t>4562452231815</t>
    <phoneticPr fontId="6"/>
  </si>
  <si>
    <t>4562452231808</t>
    <phoneticPr fontId="6"/>
  </si>
  <si>
    <t>4562452231129</t>
    <phoneticPr fontId="6"/>
  </si>
  <si>
    <t>4562452231181</t>
    <phoneticPr fontId="6"/>
  </si>
  <si>
    <t>4562452231464</t>
    <phoneticPr fontId="6"/>
  </si>
  <si>
    <t>4902201442015</t>
    <phoneticPr fontId="6"/>
  </si>
  <si>
    <t>4902201444446</t>
    <phoneticPr fontId="6"/>
  </si>
  <si>
    <t>4902201444477</t>
    <phoneticPr fontId="6"/>
  </si>
  <si>
    <t>4902201440400</t>
    <phoneticPr fontId="6"/>
  </si>
  <si>
    <t>4902201442145</t>
    <phoneticPr fontId="6"/>
  </si>
  <si>
    <t>4902201444453</t>
    <phoneticPr fontId="6"/>
  </si>
  <si>
    <t>4902201426350</t>
    <phoneticPr fontId="6"/>
  </si>
  <si>
    <t>4902777026107</t>
    <phoneticPr fontId="6"/>
  </si>
  <si>
    <t>4902777090337</t>
    <phoneticPr fontId="6"/>
  </si>
  <si>
    <t>4901005512696</t>
    <phoneticPr fontId="6"/>
  </si>
  <si>
    <t>4901005512733</t>
    <phoneticPr fontId="6"/>
  </si>
  <si>
    <t>4901005512672</t>
    <phoneticPr fontId="6"/>
  </si>
  <si>
    <t>4901005512597</t>
    <phoneticPr fontId="6"/>
  </si>
  <si>
    <t>4901005531154</t>
    <phoneticPr fontId="6"/>
  </si>
  <si>
    <t>4901005530911</t>
    <phoneticPr fontId="6"/>
  </si>
  <si>
    <t>4901005312005</t>
    <phoneticPr fontId="6"/>
  </si>
  <si>
    <t>4901005511965</t>
    <phoneticPr fontId="6"/>
  </si>
  <si>
    <t>4901005511972</t>
    <phoneticPr fontId="6"/>
  </si>
  <si>
    <t>4901005533011</t>
    <phoneticPr fontId="6"/>
  </si>
  <si>
    <t>4903333203147</t>
    <phoneticPr fontId="6"/>
  </si>
  <si>
    <t>4903333298464</t>
    <phoneticPr fontId="6"/>
  </si>
  <si>
    <t>4903333205288</t>
    <phoneticPr fontId="6"/>
  </si>
  <si>
    <t>4903333290925</t>
    <phoneticPr fontId="6"/>
  </si>
  <si>
    <t>4903333253883</t>
    <phoneticPr fontId="6"/>
  </si>
  <si>
    <t>4903333244867</t>
    <phoneticPr fontId="6"/>
  </si>
  <si>
    <t>4903333223695</t>
    <phoneticPr fontId="6"/>
  </si>
  <si>
    <t>4903333248735</t>
    <phoneticPr fontId="6"/>
  </si>
  <si>
    <t>4903333226122</t>
    <phoneticPr fontId="6"/>
  </si>
  <si>
    <t>4903333133062</t>
    <phoneticPr fontId="6"/>
  </si>
  <si>
    <t>4903333253920</t>
    <phoneticPr fontId="6"/>
  </si>
  <si>
    <t>4903333287369</t>
    <phoneticPr fontId="6"/>
  </si>
  <si>
    <t>4901620162078</t>
    <phoneticPr fontId="6"/>
  </si>
  <si>
    <t>4901305406626</t>
    <phoneticPr fontId="6"/>
  </si>
  <si>
    <t>4901305406862</t>
    <phoneticPr fontId="6"/>
  </si>
  <si>
    <t>4549660884903</t>
    <phoneticPr fontId="6"/>
  </si>
  <si>
    <t>4901940470730</t>
    <phoneticPr fontId="6"/>
  </si>
  <si>
    <t>4901620147068</t>
    <phoneticPr fontId="6"/>
  </si>
  <si>
    <t>4901620161637</t>
    <phoneticPr fontId="6"/>
  </si>
  <si>
    <t>4901620162023</t>
    <phoneticPr fontId="6"/>
  </si>
  <si>
    <t>4902102158183</t>
    <phoneticPr fontId="6"/>
  </si>
  <si>
    <t>4902102104715</t>
    <phoneticPr fontId="6"/>
  </si>
  <si>
    <t>4902102061582</t>
    <phoneticPr fontId="6"/>
  </si>
  <si>
    <t>4901305406855</t>
    <phoneticPr fontId="6"/>
  </si>
  <si>
    <t>4901305142296</t>
    <phoneticPr fontId="6"/>
  </si>
  <si>
    <t>4901777402010</t>
    <phoneticPr fontId="6"/>
  </si>
  <si>
    <t>4901777418363</t>
    <phoneticPr fontId="6"/>
  </si>
  <si>
    <t>4987306059061</t>
    <phoneticPr fontId="6"/>
  </si>
  <si>
    <t>4901818217115</t>
    <phoneticPr fontId="6"/>
  </si>
  <si>
    <t>No.</t>
  </si>
  <si>
    <t>Photos</t>
  </si>
  <si>
    <t>Barcode Number
JANコード</t>
  </si>
  <si>
    <t>Weight
(g)
重量（g）</t>
  </si>
  <si>
    <t>Shelf Life
(month)
賞味
（月）</t>
  </si>
  <si>
    <t>Unit Qty
入数１</t>
  </si>
  <si>
    <t>Bowl Qty
入数２</t>
  </si>
  <si>
    <t>Total Qty</t>
  </si>
  <si>
    <t>Total Order
(bxs)</t>
  </si>
  <si>
    <t>Total Order
(pcs)</t>
  </si>
  <si>
    <t>Total Prices
(JPY)</t>
  </si>
  <si>
    <t>Case Length
(mm)</t>
  </si>
  <si>
    <t>Case Width
(mm)</t>
  </si>
  <si>
    <t>Case Height
(mm)</t>
  </si>
  <si>
    <t>M3計
（M3)</t>
  </si>
  <si>
    <t>重さ計
（ｋｇｓ）</t>
  </si>
  <si>
    <t>Total Volume
(M3)</t>
  </si>
  <si>
    <t>Total Weight
(kgs)</t>
  </si>
  <si>
    <t>Gross Weight
(kgs)</t>
  </si>
  <si>
    <t>Category</t>
    <phoneticPr fontId="6"/>
  </si>
  <si>
    <t>Confectionery</t>
  </si>
  <si>
    <t>Jelly</t>
    <phoneticPr fontId="6"/>
  </si>
  <si>
    <t>Confectionery</t>
    <phoneticPr fontId="6"/>
  </si>
  <si>
    <t>Nescafe Gold Less Sugar Potion 7 pcs</t>
  </si>
  <si>
    <t>4902201444613</t>
    <phoneticPr fontId="6"/>
  </si>
  <si>
    <t>Nescafe Gold Blend Portion Unsweetened 7 pcs</t>
  </si>
  <si>
    <t>4902201444606</t>
    <phoneticPr fontId="6"/>
  </si>
  <si>
    <t>Bourbon Alfort Mini Chocolate Dark Berry 12 pcs</t>
  </si>
  <si>
    <t>4901360360956</t>
    <phoneticPr fontId="6"/>
  </si>
  <si>
    <t>Suntory Craft Boss Fruit Tea For Retail PET 600ml</t>
  </si>
  <si>
    <t>4901777430969</t>
    <phoneticPr fontId="6"/>
  </si>
  <si>
    <t>Kataoka Twinings The Fruit Selection 14 pcs</t>
  </si>
  <si>
    <t>4901305126425</t>
    <phoneticPr fontId="6"/>
  </si>
  <si>
    <t>Kataoka Twinings The Fruits Peach &amp; Orange 10 pcs</t>
  </si>
  <si>
    <t>4901305126395</t>
    <phoneticPr fontId="6"/>
  </si>
  <si>
    <t>Kataoka Twinings The Fruit Rasberry &amp; Lemon 10 pcs</t>
  </si>
  <si>
    <t>4901305126418</t>
    <phoneticPr fontId="6"/>
  </si>
  <si>
    <t>Coca Cola PET 280ml</t>
    <phoneticPr fontId="6"/>
  </si>
  <si>
    <t>Nestle KitKat Mini Milk Tea Flavor 7 Pieces</t>
    <phoneticPr fontId="6"/>
  </si>
  <si>
    <r>
      <t xml:space="preserve">Twining English Milk Tea </t>
    </r>
    <r>
      <rPr>
        <sz val="12"/>
        <rFont val="Calibri"/>
        <family val="3"/>
      </rPr>
      <t>5 Sticks</t>
    </r>
    <phoneticPr fontId="6"/>
  </si>
  <si>
    <t>Nitto Tea Original Chai Base 480ml</t>
  </si>
  <si>
    <t>4902831511976</t>
    <phoneticPr fontId="6"/>
  </si>
  <si>
    <t>Nitto Tea Original Milk Tea Base 480ml</t>
  </si>
  <si>
    <t>4902831511969</t>
    <phoneticPr fontId="6"/>
  </si>
  <si>
    <t>Kellogg's Coco-kun Choco Crispy Choco Cereal</t>
  </si>
  <si>
    <t>4901113218923</t>
    <phoneticPr fontId="6"/>
  </si>
  <si>
    <t>Quasi-chocolate (sugar, lactose, vegetable oil, whole milk powder, cocoa butter) (manufactured in Japan), wheat flour, vegetable oil, lactose, sugar, black tea extract powder, cocoa powder, yeast, cocoa mass, whole milk powder, cocoa butter / emulsifier (derived from soybean), caramel color, flavoring, baking soda, yeast food</t>
  </si>
  <si>
    <t>Sugar (foreign-made, domestically manufactured), cocoa mass, vegetable oil, wheat flour, whole milk powder, lactose, cocoa butter, orange juice powder, cocoa powder, yeast/emulsifier (derived from soybean), flavoring, acidulant, baking soda, yeast food</t>
  </si>
  <si>
    <t>Chocolate coaching (vegetable oil, sugar, lactose, whole milk powder, cocoa butter) (manufactured in Japan), wheat flour, biscuits (wheat flour, sugar, shortening, salt), vegetable oil, lactose, sugar, strawberry juice powder, dried processed strawberry products, cocoa powder, yeast, cocoa mass, whole milk powder, cocoa butter / emulsifier (derived from soybeans), acidulant, leavening agent, flavoring, coloring (red beet, red koji), baking soda , yeast food</t>
  </si>
  <si>
    <t>Sugar (foreign-made, domestically manufactured), vegetable oils, biscuits (wheat flour, sugar, shortening, cocoa powder, salt), wheat flour, cocoa mass, whole milk powder, lactose, cocoa butter, cocoa powder, yeast/emulsifier (derived from soybeans), leavening agent, flavoring, baking soda, yeast food</t>
  </si>
  <si>
    <t>Chocolate coaching (vegetable oil, sugar, lactose, whole milk powder, cocoa butter) (manufactured in Japan), sugar, wheat flour, biscuits (wheat flour, sugar, shortening, salt), vegetable oil, cocoa mass, whole milk powder, lactose, cocoa powder, cocoa butter, caramel powder, salt, yeast/emulsifier (derived from soybean), leavening agent, caramel color, flavoring, baking soda, yeast food</t>
  </si>
  <si>
    <t>Chocolate coaching (vegetable oil, sugar, lactose, whole milk powder, cocoa butter) (manufactured in Japan), wheat flour, biscuits (wheat flour, sugar, shortening, salt), vegetable oil, sugar, matcha, lactose, cocoa powder, green tea, cocoa mass, whole milk powder, yeast, cocoa butter / emulsifier (derived from soybean), leavening agent, flavoring, baking soda, yeast food</t>
  </si>
  <si>
    <t>Sugar (foreign-manufactured, domestic-made), cocoa mass, vegetable oil, wheat flour, whole milk powder, lactose, cocoa butter, cocoa powder, yeast/emulsifier (derived from soybean), flavoring, baking soda, yeast food</t>
  </si>
  <si>
    <t>Sugar, whole milk powder, cocoa mass, cocoa butter, vegetable oil, lactose, GABA powder, milk seasoning (fresh cream, skimmed milk powder, lactose, sugar) / emulsifier, flavoring, (some contain dairy ingredients and soybeans)</t>
  </si>
  <si>
    <t>Sugar (manufactured overseas), almonds, vegetable oils, whole milk powder, cocoa mass, lactose, reduced starch syrup, cocoa butter/lecithin, flavorings, brighteners, (some contain dairy ingredients, almonds, soybeans)</t>
  </si>
  <si>
    <t>Cocoa mass (domestic and foreign), sugar, almonds, vegetable oils, whole milk powder, cocoa butter, reduced starch syrup / emulsifiers, brighteners, flavorings, (including dairy ingredients, almonds, and soybeans)</t>
  </si>
  <si>
    <t>Sugar (manufactured overseas), macadamia nuts, vegetable oils, whole milk powder, cocoa mass, lactose, creaming powder, cocoa butter/emulsifiers, flavors, (including dairy ingredients and soybeans)</t>
  </si>
  <si>
    <t>Sugar (foreign-manufactured, domestically manufactured), processed hazelnut products, cocoa mass, whole milk powder, vegetable oil, cocoa butter, caramel powder, roasted butter powder, almond praline paste, hazelnut paste, reduced starch syrup/emulsifier, sorbitol, brightening agent, flavoring, (including dairy ingredients, almonds, and soybeans)</t>
  </si>
  <si>
    <t>Sugar (foreign-manufactured, domestically manufactured), pistachio nuts, cocoa mass, whole milk powder, vegetable oil, cocoa butter, pistachio nut paste, reduced starch syrup, salt/emulsifier, brightening agent, flavoring, (including dairy ingredients, almonds, and soybeans)</t>
  </si>
  <si>
    <t>Sugar (manufactured overseas), cocoa mass, whole milk powder, vegetable oil, cocoa butter / emulsifier, flavoring, brightening agent, (including dairy ingredients and soybeans)</t>
  </si>
  <si>
    <t>Sugar (manufactured in Japan), vegetable oils, cocoa mass, lactose, whole milk powder, skimmed milk powder, strawberry powder, cocoa butter / emulsifier, coloring (beet red, flavonoids), flavoring, (some dairy ingredients and soybeans)</t>
  </si>
  <si>
    <t>Sugar (manufactured overseas), cocoa mass, whole milk powder, cocoa butter/lecithin, flavoring, (some contain dairy ingredients and soybeans)</t>
  </si>
  <si>
    <t>Sugar (manufactured overseas), cocoa mass, vegetable oil, whole milk powder, cocoa butter/lecithin, flavoring, (some contain dairy ingredients and soybeans)</t>
  </si>
  <si>
    <t>Sugar (manufactured in Thailand), vegetable oil, lactose, cocoa mass, whole milk powder, rice puff, wheat puff, roasted almonds, whey powder, skimmed milk powder/emulsifier (derived from soybean), flavoring</t>
  </si>
  <si>
    <t>Sugar (manufactured in Japan), vegetable oil, cocoa powder, whole milk powder, maltose, cocoa mass, skimmed milk powder, cocoa butter, salt, dextrin, milk calcium/sorbitol, emulsifier (derived from soybean), flavoring</t>
  </si>
  <si>
    <t>Starch syrup (manufactured in Japan), sweetened condensed milk, sugar, sweetened skimmed condensed milk, vegetable oil, wheat protein hydrolyzate, butter, malt extract, black honey, salt/sorbitol, emulsifier (derived from soybean), flavoring</t>
  </si>
  <si>
    <t>Sugar, starch syrup, vegetable oil, concentrated grape juice, rice flour/acidulant, polysaccharide thickener, flavoring, brightener, emulsifier, coloring (spirulina blue, grape pigment)</t>
  </si>
  <si>
    <t>Sugar (manufactured overseas), cocoa butter, whole milk powder, vegetable oil, whey powder, pistachio paste/emulsifier, safflower yellow pigment, flavoring, gardenia blue pigment, (including dairy ingredients, almonds, and soybeans)</t>
  </si>
  <si>
    <t>Cocoa mass (manufactured in Japan), sugar, cocoa butter, cocoa powder, orange peel, vegetable oil, orange and tangerine mixed juice powder / emulsifier, flavoring, acidulant, (including dairy ingredients, oranges, and soybeans)</t>
  </si>
  <si>
    <t>Cocoa mass (manufactured in Japan), sugar, cocoa butter, cocoa powder/emulsifier, flavoring, (including dairy ingredients and soybeans)</t>
  </si>
  <si>
    <t>Sugar (foreign-manufactured, domestic-manufactured), whole milk powder, cocoa butter, vegetable oil, skimmed milk powder, vanilla bean/emulsifier (derived from soybean), flavoring</t>
  </si>
  <si>
    <t>Wheat flour (manufactured in Japan), sugar, vegetable oil, lactose, whole milk powder, shortening, strawberry powder, yeast, salt/red beet pigment, seasonings (inorganic salt), flavoring, emulsifier, leavening agent, (including dairy ingredients, wheat, soybeans)</t>
  </si>
  <si>
    <t>Wheat flour (manufactured in Japan), sugar, cocoa mass, vegetable oil, whole milk powder, shortening, malt extract, starch, yeast, salt, cocoa butter / emulsifier, flavoring, leavening agent, annatto pigment, seasoning (inorganic salt), (including dairy ingredients, wheat, soybeans)</t>
  </si>
  <si>
    <t>Wheat flour (manufactured in Japan), sugar, cocoa mass, vegetable oil, whole milk powder, shortening, cocoa butter, salt, yeast/emulsifier, flavoring, seasoning (inorganic salt), annatto pigment, (including dairy ingredients, wheat, soybeans)</t>
  </si>
  <si>
    <t>Wheat flour (manufactured in Japan), sugar, vegetable oil, lactose, whole milk powder, strawberry powder, whole wheat flour, cocoa powder, shortening, wheat protein, inulin, salt, yeast, caramel powder / flavoring, red beet pigment, emulsifier, seasoning (inorganic salt), leavening agent, acidulant, VC, (some contain dairy ingredients, wheat, soybeans)</t>
  </si>
  <si>
    <t>Wheat flour (manufactured in Japan), sugar, almonds, whole milk powder, vegetable oil, cocoa mass, cocoa butter, whole wheat flour, shortening, almond praline paste, wheat protein, salt, yeast/emulsifier, flavoring, leavening agent, (including dairy ingredients, wheat, soybeans, almonds)</t>
  </si>
  <si>
    <t>Cocoa mass (manufactured in Japan), wheat flour, sugar, whole milk powder, whole wheat flour, cocoa powder, shortening, wheat protein, inulin, vegetable oil, salt, yeast/emulsifier, flavoring, seasoning (inorganic salt), leavening agent, (including dairy ingredients, wheat, soybeans)</t>
  </si>
  <si>
    <t>Wheat flour (manufactured in Japan), sugar, cocoa mass, whole milk powder, vegetable oil, shortening, cocoa butter, sweetened condensed milk, yeast, malt extract, salt/emulsifier, flavoring, seasonings (inorganic salt), (including dairy ingredients, wheat, and soybeans)</t>
  </si>
  <si>
    <t>Wheat flour (manufactured in Japan), sugar, lactose, cocoa butter, whole milk powder, vegetable oil, shortening, matcha, wheat protein, salt, yeast/emulsifier, flavoring, seasoning (inorganic salt), leavening agent, (including dairy ingredients, wheat, soybeans)</t>
  </si>
  <si>
    <t>Shortening, sugar, wheat flour, maltose, dextrin, chicken egg, whole milk powder, milk seasoning, roasted milk paste, dried egg white, lactose, reduced starch syrup, caramelized powder, liquor, salt/emulsifier, flavoring, (including eggs, dairy ingredients, wheat, soybeans)</t>
  </si>
  <si>
    <t>Shortening, wheat flour, sugar, glucose, maltose, lactose, chicken egg, dextrin, dried egg white, whole milk powder, reduced starch syrup, strawberry powder, salt/emulsifier, flavoring, coloring (carotenoids, red koji), acidulant, (including eggs, dairy ingredients, wheat, soybeans)</t>
  </si>
  <si>
    <t>Chocolate nuts dairy products, chocolate, sugar, corn, starch syrup, chocolate coaching, vegetable oils, candy coated peanuts, biscuit powder, wheat puffs / emulsifiers, flavors, stabilizers (polysaccharide thickeners), shellac, coloring (caramel color, carotene), (contains dairy ingredients, wheat, peanuts, soybeans) Cookies &amp; Chocolate Chocolate, sugar, dairy products, corn, Chocolate coaching, chocolate cookies, cocoa, vegetable oils, starch syrup, salt / emulsifiers, stabilizers (polysaccharide thickeners), flavorings, caramel coloring, (including dairy ingredients, wheat, soybeans) Cookies &amp; Cream Dairy products, chocolate cookies, sugar, chocolate, corn, chocolate coaching, vegetable oils, starch syrup / emulsifiers, stabilizers (polysaccharide thickeners), flavorings, coloring (caramel coloring, carotene), (some contain dairy ingredients, wheat, soybeans)</t>
  </si>
  <si>
    <t>Sugar (manufactured in Japan), wheat flour, whole milk powder, cocoa mass, cocoa butter, vegetable oil, lactose, shortening, wheat protein, milk seasoning (fresh cream, skimmed milk powder, lactose, sugar), fermented butter, salt, processed butter / emulsifier, leavening agent, flavoring, seasoning (inorganic salt), (contains dairy ingredients, wheat, soybeans)</t>
  </si>
  <si>
    <t>Wheat flour (manufactured in Japan), lactose, sugar, vegetable oil, cocoa butter, whole milk powder, whey powder, indigestible dextrin, almond, shortening, almond milk powder, wheat protein, malt extract, cocoa mass, fermented butter, salt, coffee powder / emulsifier, leavening agent, flavoring, seasoning (inorganic salt), vitamin E, ( Some contain dairy ingredients, wheat, soybeans, sesame, and almonds.)</t>
  </si>
  <si>
    <t>Shortening (manufactured in Japan), wheat flour, sugar, glucose, lactose, chicken egg, dextrin, whole milk powder, whey powder, dried egg white, cream powder, reduced starch syrup, matcha, liquor, salt/emulsifier, coloring (safflower yellow, carotenoid, gardenia), fragrance, (including eggs, milk ingredients, wheat, soybeans)</t>
  </si>
  <si>
    <t>Sugar (foreign-manufactured, domestically manufactured), cocoa butter, lactose, corn (wheat flour, starch, sugar, vegetable oil, yeast extract, salt), vegetable oil, whole milk powder, cocoa mass, whey powder, cream powder, dextrin/calcium carbonate, emulsifier, flavoring, magnesium carbonate, leavening agent, acidulant, (including dairy ingredients, wheat, soybeans)</t>
  </si>
  <si>
    <t>Wheat flour (manufactured in Japan), sugar, shortening, vegetable oil, lactose, cocoa butter, whole milk powder, whey powder, cocoa powder, matcha, cocoa mass, milk seasoning, salt, powdered liquor / modified starch, emulsifier, leavening agent, flavoring, gardenia pigment, (including dairy ingredients, wheat, and soybeans)</t>
  </si>
  <si>
    <t>Cocoa mass (manufactured in Japan), cocoa powder, cocoa butter, sugar/emulsifier, flavoring, (including dairy ingredients and soybeans)</t>
  </si>
  <si>
    <t>Wheat flour (manufactured in Japan), margarine, sugar, vegetable oils, cocoa mass, maltose, lactose, cocoa powder, whole milk powder, whey powder, semi-chocolate, salt, processed cacao, hazelnut paste/emulsifier (derived from soybeans), flavoring, cacao pigment</t>
  </si>
  <si>
    <t>Wheat flour (manufactured in Japan), shortening, maltitol, liquid eggs, foods with milk as the main ingredients, butter powder, dietary fiber, salt, buttermilk extract powder/modified starch, leavening agent, emulsifier (derived from soybean), flavoring, sweetener (stevia, lacanca), gardenia pigment</t>
  </si>
  <si>
    <t>Wheat flour (manufactured in Japan), maltitol, shortening, cocoa powder, foods with milk as the main ingredients, liquid eggs, dietary fiber, salt, cacao extract/modified starch, leavening agents, flavorings, emulsifiers (derived from soybeans), sweeteners (stevia, lacanca)</t>
  </si>
  <si>
    <t>Maltitol (manufactured in China, manufactured in Japan), wheat flour, cocoa mass, foods using milk as the main raw material (dietary fiber, butter, separated milk protein), vegetable oils and fats, shortening, whole wheat flour, liquid egg, lactitol, cocoa butter, dietary fiber, milk paste, salt, whey mineral processed products, buttermilk extract powder, cocoa extract, soybean germ extract / modified starch, emulsifier, brightening agent, Leavening agents, flavorings, thickeners (gum arabic), sweeteners (sucralose, aspartame/L-phenylalanine compounds, acesulfame potassium), acidulants, vitamin P</t>
  </si>
  <si>
    <t>Sugar (manufactured in Japan), starch syrup, concentrated apple juice, quince extract, vegetable oil, herbal extract/acidulant, flavoring, coloring (safflower yellow, caramel), emulsifier</t>
  </si>
  <si>
    <t>Sugar (manufactured in Japan), cocoa mass, dietary fiber, whole milk powder, cocoa butter, vegetable oil, cream powder, buttermilk powder/emulsifier (derived from soybean), flavoring</t>
  </si>
  <si>
    <t>Liquid eggs (manufactured in Japan), wheat flour, shortening, maltitol, reduced starch syrup, vegetable oils and fats, foods with milk as the main ingredients, dietary fiber, salt, concentrated strawberry juice / modified starch, sorbitol, alcohol, emulsifier (derived from soybean), monascus pigment, acidulant, flavoring, sweetener (sucralose, acesulfame potassium)</t>
  </si>
  <si>
    <t>Wheat flour (manufactured in Japan), liquid eggs, shortening, maltitol, reduced starch syrup, cocoa powder, vegetable oils, foods made from milk, etc., dietary fiber, cacao sauce, salt, liquor, cacao extract, whey minerals, skimmed milk concentrate / sorbitol, emulsifier (derived from soybean), alcohol, modified starch, flavoring, sweetener (sucralose, acesulfame potassium)</t>
  </si>
  <si>
    <t>&lt; soda, grape soda&gt; maltitol (foreign-manufactured, domestically manufactured), erythritol, reduced palatinose, oolong tea extract / sweetener (xylitol, aspartame-L-phenylalanine compound), gum base, fragrance, thickener (gum arabic), calcium monohydrogen phosphate, ophronoli extract, brightener, gardenia pigment, hesperidin, (contains gelatin)&lt;レモンソーダ&gt;Maltitol (foreign-manufactured, domestically manufactured), erythritol, reduced palatinose, oolong tea extract / sweetener (xylitol, aspartame-L-phenylalanine compound), gum base, flavoring, thickener (gum arabic), calcium monohydrogen phosphate, coloring (safflower yellow, gardenia), opossum extract, brightening agent, hesperidin, (contains gelatin in some parts)</t>
  </si>
  <si>
    <t>Cocoa mass (manufactured in Japan), maltitol, foods made from milk as the main ingredient (dietary fiber, butter, isolated milk protein), vegetable oils and fats, lactitol, cocoa butter, milk paste, salt, cacao extract, soybean germ extract/emulsifier, flavoring, sweetener (aspartame, L-phenylalanine compound, sucralose), vitamin P</t>
  </si>
  <si>
    <t>Wheat flour (manufactured in Japan), margarine, sugar, vegetable oils, cocoa mass, maltose, lactose, whey powder, whole milk powder, cocoa powder, salt/modified starch, emulsifier (derived from soybeans), fragrance</t>
  </si>
  <si>
    <t>Sugar (manufactured in Japan), wheat flour, vegetable oil, lactose, starch, shortening, cocoa butter, whole milk powder, whey powder, liquid egg, maltitol, strawberry powder, cream powder, salt/calcium carbonate, leavening agent, coloring (caramel, red koji, red beet), flavoring, emulsifier (derived from soybean)</t>
  </si>
  <si>
    <t>Sugar (domestic and foreign), wheat flour, vegetable oil, cocoa mass, starch, shortening, lactose, whole milk powder, liquid egg, whey powder, cream powder, skimmed milk powder, salt, cocoa powder, cocoa butter / calcium carbonate, leavening agent, emulsifier (derived from soybean), caramel coloring, flavoring</t>
  </si>
  <si>
    <t>Sugar (manufactured in Japan), wheat flour, vegetable oil, whole milk powder, lactose, cocoa mass, whey powder, cookie crunch, cocoa powder, starch, shortening, salt/emulsifier (derived from soybean), caramel color, leavening agent, flavoring</t>
  </si>
  <si>
    <t>Sugar (manufactured in Thailand, manufactured in Japan), potato pellets (dried potatoes, starch, salt), vegetable oils and fats, cocoa mass, whole milk powder / emulsifier (derived from soybeans), flavoring, coloring (turmeric), antioxidants (vitamin E, vitamin C)</t>
  </si>
  <si>
    <t>Wheat flour (manufactured in Japan), sugar, cocoa mass, whole milk powder, vegetable oil, margarine (including dairy ingredients), shortening, lactose, sweetened condensed milk, skimmed milk powder, liquid whole egg, uruchihie puff, sesame, glucose, salt, dried egg white (including egg), butter / calcium phosphate, emulsifier (derived from soybean), leavening agent, flavoring, coloring (carotenoid), vitamin D</t>
  </si>
  <si>
    <t>Wheat flour (manufactured in Japan), sugar, whole milk powder, vegetable oil, cocoa mass, lactose, shortening, whole wheat flour, wheat bran, starch, salt/calcium phosphate, emulsifier (derived from soybean), leavening agent, flavoring, vitamin D</t>
  </si>
  <si>
    <t>&lt; White&gt; sugar (domestic and Thai), wheat flour, whole milk powder, vegetable oil, shortening, margarine, liquid egg white (including eggs), cocoa butter, whey powder (including dairy ingredients), lactose, dried egg white (including eggs), butter, starch syrup, salt / trehalose, emulsifier (derived from soybeans), coloring (caramel), flavoring (derived from milk), leavening agent &lt; chocolate&gt; sugar (domestic and foreign), wheat flour, Shortening, vegetable oil, whole milk powder, margarine, cocoa mass, liquid egg white (including eggs), lactose, dried egg white (including eggs), butter, starch syrup, salt/emulsifier (derived from soybeans), coloring (caramel), flavoring (derived from milk), leavening agent</t>
  </si>
  <si>
    <t>Milk chocolate, wheat flour (manufactured in Japan), sugar, whole milk powder, cocoa mass, shortening, cocoa butter, vegetable oil, whole wheat flour, wheat bran, salt, skimmed wheat germ / leavening agent, emulsifier (derived from soybean), flavoring 〈Rich Milk Chocolate〉 wheat flour (manufactured in Japan), sugar, whole milk powder, cocoa butter, shortening, vegetable oil, cocoa mass, whole wheat flour, wheat bran, Caramel powder (including dairy ingredients), salt, skimmed wheat germ / leavening agent, emulsifier (derived from soybean), flavoring agent (derived from milk)</t>
  </si>
  <si>
    <t>Sugar (manufactured in Thailand, manufactured in Japan), wheat flour, vegetable oil, whole milk powder, shortening, dextrin, whey powder (including dairy ingredients), cocoa butter, cocoa powder, lactose, creaming powder (including dairy ingredients), whole wheat flour, salt, vanilla bean/emulsifier (derived from soybean), leavening agent, flavoring (derived from milk), antioxidant (V.E)</t>
  </si>
  <si>
    <t>Sugar (manufactured in Thailand, manufactured in Japan), wheat flour, vegetable oil, dextrin, whole milk powder, shortening, cocoa butter, cocoa powder, lactose, strawberry powder, whole wheat flour, whey powder (including dairy ingredients), raspberry powder, salt, creaming powder (including dairy ingredients) / emulsifier (derived from soybean), leavening agent, acidulant, coloring (beet red), fragrance, antioxidant (VE)</t>
  </si>
  <si>
    <t>Sugar (foreign-made, domestic-made), wheat flour, whole milk powder, cocoa mass, shortening, whole wheat flour, vegetable oil, cocoa butter, wheat bran, salt/emulsifier (derived from soybean), leavening agent, flavoring, antioxidant (V.E)</t>
  </si>
  <si>
    <t>Wheat flour, vegetable oil, sugar, cocoa powder, high fructose corn syrup, salt, corn starch/leavening agent, emulsifier, flavoring, antioxidant (V.E, V.C), (including wheat and soybeans)</t>
  </si>
  <si>
    <t>Wheat flour, vegetable oil, sugar, high fructose corn syrup, malt extract, salt, leavening agent, lecithin (derived from soybean), antioxidant (V.E, V.C)</t>
  </si>
  <si>
    <t>Wheat flour, vegetable oil, cheese powder (whey powder, cheddar cheese, buttermilk powder, butter, maltodextrin, sugar, vegetable oil, yeast extract, salt, casein), lactose, sugar, whey powder, corn starch, invert sugar, whole milk powder, salt, malt extract / leavening agent, emulsifier, acidulant, flavoring, antioxidant (V.C, V.E), carotene pigment, ( Some contain wheat, dairy ingredients, and soybeans)</t>
  </si>
  <si>
    <t>Wheat flour, vegetable oil, sugar, high fructose corn syrup, salt, corn starch/leavening agent, emulsifier, flavoring, antioxidant (V.E, V.C), (including wheat and soybeans)</t>
  </si>
  <si>
    <t>Wheat flour (manufactured in Japan), sugar, shortening, egg whites (including eggs), butter oil, butter, vegetable oil, cheese powder, protein concentrated whey powder, salt/leavening agent, flavoring, emulsifier (derived from soybean)</t>
  </si>
  <si>
    <t>Wheat flour (manufactured in Japan), sugar, shortening, chicken eggs, butter oil, vegetable oil, margarine, egg yolk, salt/emulsifier (derived from soybeans), flavoring, leavening agent, carotene pigment</t>
  </si>
  <si>
    <t>Wheat flour (manufactured in Japan), chocolate chips (including dairy ingredients), shortening, sugar, oatmeal, whey powder, cocoa powder, black honey, salt/leavening agent, emulsifier (derived from soybean), flavoring</t>
  </si>
  <si>
    <t>Wheat flour (manufactured in Japan), sugar, milk, margarine, shortening, whole milk powder, butter oil, high fructose corn syrup, vegetable oil, salt, fermented flavor liquid, protein concentrated whey powder/leavening agent, flavoring, emulsifier (derived from soybean)</t>
  </si>
  <si>
    <t>Wheat flour (manufactured in Japan), sugar, roasted almonds, margarine (including dairy ingredients), shortening, almond paste, salt, processed cream / leavening agent, emulsifier (derived from soybean), antioxidant (vitamin E), fragrance</t>
  </si>
  <si>
    <t>Chocolate cream (vegetable oil, sugar, lactose, whole milk powder, cocoa powder, cocoa mass) (manufactured in Japan), wheat flour, sugar, shortening, dextrin, salt, yeast/leavening agent, calcium carbonate, emulsifier (derived from soybean), flavoring, caramel coloring</t>
  </si>
  <si>
    <t>Strawberry flavored cream (sugar, vegetable oil, lactose, whole milk powder) (manufactured in Japan), wheat flour, sugar, shortening, dextrin, salt, yeast/leavening agent, calcium carbonate, emulsifier (derived from soybean), red beet pigment, flavoring, acidulant, caramel coloring</t>
  </si>
  <si>
    <t>Sugar (manufactured in Japan), corn grits, vegetable oils, margarine, sweetened condensed milk, cocoa powder, caramel sauce, salt, quasi-chocolate, milk/unbaked calcium, caramel color, flavoring, emulsifier, trehalose, (contains dairy ingredients and soybeans)</t>
  </si>
  <si>
    <t>Corn grits (manufactured in Japan), sugar, vegetable oil, margarine, sweetened condensed milk, salt, cream, vanilla flavored paste/sorbitol, unfired calcium, flavoring, emulsifier, sweetener (sucralose, advantame), carotenoid pigment, (some contain egg and milk ingredients)</t>
  </si>
  <si>
    <t>Corn flakes (corn grits (corn from the United States), sugar, salt), sugar, vegetable oil, whole milk powder, cocoa mass, cocoa powder/calcium carbonate, emulsifier (derived from soybeans), flavoring, iron pyrophosphate</t>
  </si>
  <si>
    <t>[Kyoho] erythritol, konjac powder, kyoho juice / gelling agent (polysaccharide thickener), acidulant, flavoring, potassium chloride, sweetener (acesulfame K, aspartame-L-phenylalanine compound, sucralose), gardenia pigment [Muscat] erythritol, konjac powder, muscat juice / acidulant, gelling agent (polysaccharide thickener), fragrance, potassium chloride, sweetener (acesulfame K, Aspartame / L-phenylalanine compound, sucralose) [Mango] erythritol, konjac powder, mango juice / gelling agent (polysaccharide thickener), acidulant, flavoring, potassium chloride, sweetener (acesulfame K, aspartame L-phenylalanine compound, sucralose)</t>
  </si>
  <si>
    <t>[White peach] erythritol, konjac powder, white peach juice / gelling agent (polysaccharide thickener), acidulant, flavoring, potassium chloride, sweetener (acesulfame K, aspartame/L-phenylalanine compound, sucralose) Erythritol, konjac powder, Kyoho juice / gelling agent (polysaccharide thickener), acidulant, flavoring, potassium chloride, sweetener (acesulfame K, Aspartame/L-phenylalanine compound, sucralose), gardenia pigment</t>
  </si>
  <si>
    <t>Apple: High fructose corn syrup, apple juice, sugar, reduced starch syrup, konjac flour, acidulant, gelling agent (polysaccharide thickener), flavoring, potassium chloride, sweetener (acesulfame K, sucralose) Grape: Fructose corn syrup, fruit juice (grapes and apples), sugar, reduced starch syrup, konjac powder, acidulant, etc.</t>
  </si>
  <si>
    <t>● Muscat: high fructose corn syrup, fruit juice (muscat, apple), sugar, reduced starch syrup, konjac flour, acidulant, gelling agent, flavoring, potassium chloride, sweetener ● Orange: high fructose corn syrup, sugar, fruit juice (orange, tangerine), reduced starch syrup, konjac powder, acidulant, gelling agent, flavoring, potassium chloride, sweetener, carotenoid pigment</t>
  </si>
  <si>
    <t>No raw materials</t>
  </si>
  <si>
    <t>Fructose corn syrup (manufactured in Japan), sugar, pear juice, reduced starch syrup, konjac flour/acidulant, gelling agent (polysaccharide thickener), flavoring, potassium chloride, sweetener (acesulfame K, sucralose)</t>
  </si>
  <si>
    <t>Fructose corn syrup (manufactured in Japan), sugar, fruit juice (peaches, apples), reduced starch syrup, konjac flour / gelling agent (polysaccharide thickener), acidulant, flavoring, potassium chloride, sweetener (acesulfame K, sucralose)</t>
  </si>
  <si>
    <t>[White peach] high fructose corn syrup (manufactured in Japan), sugar, fruit juice (peach, apple), reduced starch syrup, konjac powder / gelling agent (polysaccharide thickener), acidulant, flavoring, potassium chloride, sweetener (acesulfame K, sucralose) [Mango] Fructose corn syrup (manufactured in Japan), sugar, mango puree, reduced starch syrup, konjac powder / acidulant, gelling agent (polysaccharide thickener), flavoring, potassium chloride, Sweeteners (acesulfame K, sucralose), carotenoid pigments [Grape] high fructose corn syrup (manufactured in Japan), sugar, fruit juice (grapes, apples), reduced starch syrup, konjac flour/acidulant, gelling agent (polysaccharide thickener), flavoring, potassium chloride, sweetener (acesulfame K, sucralose)</t>
  </si>
  <si>
    <t>High fructose corn syrup (manufactured in Japan), fruit juice (orange, tangerine), sugar, reduced starch syrup, konjac flour/acidulant, flavoring, gelling agent (polysaccharide thickener), potassium chloride, sweetener (acesulfame K, sucralose), carotenoid pigment</t>
  </si>
  <si>
    <t>Fructose corn syrup, fruit juice (grapes, apples), reduced starch syrup, sugar, konjac flour/acidulant, gelling agent (polysaccharide thickener), flavoring, potassium chloride, sweetener (acesulfame K, sucralose)</t>
  </si>
  <si>
    <t>High fructose corn syrup, peach juice, reduced starch syrup, sugar, konjac flour/acidulant, gelling agent (polysaccharide thickener), flavoring, potassium chloride, sweetener (acesulfame K, sucralose)</t>
  </si>
  <si>
    <t>Erythritol, muscat juice, konjac flour/acidulant, gelling agent (polysaccharide thickener), flavoring, potassium chloride, sweetener (acesulfame K, aspartame/L-phenylalanine compound, sucralose)</t>
  </si>
  <si>
    <t>Erythritol, Kyoho juice, konjac flour/acidulant, gelling agent (polysaccharide thickener), flavoring, potassium chloride, sweetener (acesulfame K, aspartame/L-phenylalanine compound, sucralose), gardenia pigment</t>
  </si>
  <si>
    <t>Erythritol, apple juice, konjac flour/acidulant, flavoring, gelling agent (polysaccharide thickener), potassium chloride, sweetener (acesulfame K, aspartame/L-phenylalanine compound, sucralose)</t>
  </si>
  <si>
    <t>Sugar-mixed high fructose corn syrup (manufactured in Japan), powdered starch syrup, sugar/gelling agent (polysaccharide thickener), acidulant, calcium lactate, fragrance, V.B2, V.B1, V.B6</t>
  </si>
  <si>
    <t>【Mandarin orange flavor】High fructose corn syrup (manufactured in Japan), sugar, tangerine concentrated fruit juice / gelling agent (polysaccharide thickener), acidulant, flavoring, coloring (carotenoid, vegetable pigment), antioxidant (vitamin C), [apple flavor] high fructose corn syrup (manufactured in Japan), sugar, apple juice concentrate / gelling agent (polysaccharide thickener), acidulant, flavoring</t>
  </si>
  <si>
    <t>Milk, sugar, coffee, whole milk powder, dextrin, cream, whey minerals, emulsifiers, flavorings</t>
  </si>
  <si>
    <t>Milk, coffee, sugar, skim milk powder, whole milk powder, dextrin, emulsifier, sweetener (acesulfame potassium)</t>
  </si>
  <si>
    <t>Milk, sugar, coffee, milk concentrate, whole milk powder, dextrin, salt, emulsifiers, flavorings</t>
  </si>
  <si>
    <t>Coffee/Flavoring</t>
  </si>
  <si>
    <t>Milk, sugar, coffee, whole milk powder, dextrin, cream/emulsifier, flavoring</t>
  </si>
  <si>
    <t>Milk, sugar, coffee, skimmed milk powder, whole milk powder, dextrin/sodium caseinate, emulsifier, flavoring</t>
  </si>
  <si>
    <t>Milk, coffee, sugar, whole milk powder, skimmed milk powder, dextrin/flavoring, emulsifier, sodium caseinate, stabilizer (carrageenan), sweetener (acesulfame K)</t>
  </si>
  <si>
    <t>Milk (raw milk (domestic)), coffee, sugar, skimmed milk powder, dextrin/sodium caseinate, emulsifier</t>
  </si>
  <si>
    <t>Milk, sugar, coffee, dairy products, dextrin, sodium caseinate, emulsifiers, flavorings</t>
  </si>
  <si>
    <t>Milk, coffee, sugar, glucose, processed milk, sodium caseinate, flavorings, emulsifiers</t>
  </si>
  <si>
    <t>Milk, coffee, sugar, whole milk powder, skimmed milk powder, sodium caseinate, emulsifier, flavoring, sweetener (acesulfame potassium)</t>
  </si>
  <si>
    <t>Milk, sugar, coffee, skimmed milk powder, cream, skimmed milk concentrate, whole milk powder, dextrin, sodium caseinate, flavoring, emulsifier, stabilizer (carrageenan)</t>
  </si>
  <si>
    <t>Milk (manufactured in Japan), coffee (51% Peruvian coffee beans), sugar, whole milk powder, skimmed milk powder, dextrin/sodium caseinate, emulsifier, flavoring, sweetener (acesulfame K)</t>
  </si>
  <si>
    <t>Coffee, flavorings</t>
  </si>
  <si>
    <t>Sugar, milk, dairy products, black tea (Dimbula 45% or more), dextrin, flavoring, vitamin C, emulsifier, stabilizer (carrageenan)</t>
  </si>
  <si>
    <t>Milk (manufactured in Japan), sugar, dairy products, green tea (matcha, sencha), processed skimmed milk concentrate, dextrin / emulsifier, cellulose, flavoring, vitamin C, coloring (gardenia, safflower yellow), casein sodium</t>
  </si>
  <si>
    <t>Milk (manufactured in Japan), sugar, coffee, dairy products, dextrin/flavoring, emulsifier, casein sodium</t>
  </si>
  <si>
    <t>Milk (manufactured in Japan), coffee, skimmed milk powder, sugar, edible fats and oils/emulsifiers, flavorings, sodium caseinate, stabilizer (cellulose), potassium chloride, magnesium chloride</t>
  </si>
  <si>
    <t>Saccharides (sugar (manufactured in Japan), high fructose corn syrup), fruit juice (peaches, apples, mangoes), black tea, oolong tea, white peach puree extract / acidulant, flavoring, vitamin C, tomato pigment</t>
  </si>
  <si>
    <t>Milk (manufactured in Japan), sugar, sweetened condensed milk, black tea, whole milk powder, cream, dextrin, salt/emulsifier, flavoring, vitamin C, cellulose, sweetener (stevia)</t>
  </si>
  <si>
    <t>Jasmine Tea (Made in China) (Special Grade 15%), Green Tea (Domestic) / Vitamin C</t>
  </si>
  <si>
    <t>Sencha (domestic), gyokuro (domestic) / vitamin C</t>
  </si>
  <si>
    <t>Sencha (domestic), gyokuro (domestic), matcha (domestic) / vitamin C</t>
  </si>
  <si>
    <t>High fructose corn syrup (manufactured in Japan), fruit juice (peach, grape), honey, black tea, peach extract / flavoring, vitamin C, acidulant</t>
  </si>
  <si>
    <t>Fruits (tangerines, yuzu), fruit grains (tangerines), sugars (isomerized liquid sugar, sugar), acidulants, calcium lactate, vitamin C, sweeteners (acesulfame potassium)</t>
  </si>
  <si>
    <t>Saccharides (high fructose corn syrup, sugar), sweetened skimmed condensed milk, skimmed milk powder, acidulants, flavorings, stabilizers (soybean polysaccharides), colorants (yellow 4, blue 1)</t>
  </si>
  <si>
    <t>Fructose corn syrup (manufactured in Japan), plum extract/acidulant, sweetener (acesulfame K, sucralose), antioxidant (vitamin C), flavoring, caramel coloring</t>
  </si>
  <si>
    <t>Fruit (orange, lemon, mandarin orange, grapefruit), sugar, fruit fiber, orange peel extract/carbonic acid, fragrance, antioxidant (vitamin C), sweetener (acesulfame K) Name of origin: Made in Brazil, manufactured in Argentina (orange juice)</t>
  </si>
  <si>
    <t>Fructose corn syrup (manufactured in Japan), apple juice/acidulant, antioxidant (vitamin C), flavoring, (including apples)</t>
  </si>
  <si>
    <t>High fructose corn syrup, grape juice/acidulant, calcium lactate, gelling agent (polysaccharide thickener), fragrance, anthocyanin pigment, antioxidant (vitamin C), emulsifier</t>
  </si>
  <si>
    <t>Fruits (peaches, bananas, oranges, pineapples, lemons), vegetables (carrots (USA), celery, parsley, watercress, cabbage, radishes, spinach, honeyba), high fructose corn syrup/thickener (pectin), flavoring, VC, acidulant, V.E, V.B1, V.A, V.D, (including some peaches, bananas, oranges, soybeans)</t>
  </si>
  <si>
    <t>Carbonic acid, caramel color, acidulant, flavoring, potassium citrate, sweetener (aspartame L-phenylalanine compound, acesulfame K, sucralose), caffeine</t>
  </si>
  <si>
    <t>Sugar (manufactured in Japan, manufactured in Japan), whole milk powder, green tea (matcha (Uji matcha 5%)), vegetable oil, dextrin, processed skimmed milk concentrate, milk, salt, yeast powder/cellulose, emulsifier, antioxidant (vitamin C), flavoring, sodium caseinate, sodium glutamate</t>
  </si>
  <si>
    <t>Saccharides (high fructose corn syrup, sugar) / carbonic acid, caramel color, acidulant, flavoring, caffeine</t>
  </si>
  <si>
    <t>High fructose corn syrup (manufactured in Japan), royal jelly extract, ginseng extract/carbonic acid, fragrance, vitamin C, citric acid, sodium aspartate, niacin, sodium glutamate, vitamin B2, vitamin B6, vitamin P, phenylalanine, isoleucine, threonine</t>
  </si>
  <si>
    <t>Saccharides (high fructose corn syrup, sugar), salt/carbonic acid, acidulant, caramel color, flavoring, caffeine</t>
  </si>
  <si>
    <t>Dietary fiber (indigestible dextrin), caramel color, acidulant, sweetener (sucralose, acesulfame potassium), flavoring, caffeine</t>
  </si>
  <si>
    <t>Salt (manufactured in Japan) / carbonic acid, caramel color, acidulant, flavoring, potassium citrate, sweetener (aspartame/L-phenylalanine compound, acesulfame K, sucralose), caffeine</t>
  </si>
  <si>
    <t>Carbonic acid, caramel color, acidulant, flavoring, sweetener (sucralose, acesulfame potassium), preservative (sodium benzoate), caffeine</t>
  </si>
  <si>
    <t>Saccharides (high fructose corn syrup, sugar), caramel color, acidulant, potassium citrate, caffeine, preservatives (sodium benzoate), fragrance</t>
  </si>
  <si>
    <t>Sugars (high fructose corn syrup, sugar), skimmed milk powder, lactic acid bacteria beverages/carbonic acid, flavorings, acidulants, stabilizers (soybean polysaccharides), sweeteners (aspartame, L-phenylalanine compounds, acesulfame K)</t>
  </si>
  <si>
    <t>Saccharides (high fructose corn syrup, sugar), skimmed milk powder, lactic acid bacteria drinks, acidulants, flavorings, stabilizers (soybean polysaccharides), sweeteners (aspartame, L, phenylalanine compounds, acesulfame potassium, sucralose)</t>
  </si>
  <si>
    <t>Sugar, milk, grape juice, flavoring, acidulant, stabilizer (soybean polysaccharide), vegetable pigment</t>
  </si>
  <si>
    <t>Sugar (manufactured in Japan), milk, peach juice/flavoring, acidulant, stabilizer (soybean polysaccharide), carotene pigment</t>
  </si>
  <si>
    <t>Milk (manufactured in Japan), sugar/acidulants, flavors, stabilizers (pectin), sweeteners (aspartame/L-phenylalanine compounds, acesulfame K, sucralose)</t>
  </si>
  <si>
    <t>Coffee (manufactured in Japan) / stabilizer (xanthan gum), fragrance</t>
  </si>
  <si>
    <t>Coffee (manufactured in Japan), sugar/sweetener (acesulfame K, sucralose), stabilizer (xanthan gum), fragrance</t>
  </si>
  <si>
    <t>Coffee (manufactured in Japan), sugar/flavoring, sweetener (acesulfame K, sucralose), stabilizer (xanthan gum)</t>
  </si>
  <si>
    <t>Sugar (manufactured in Japan), black tea / antioxidant (vitamin C), sweetener (acesulfame K, sucralose), flavoring, stabilizer (xanthan gum), caffeine</t>
  </si>
  <si>
    <t>Corn syrup (manufactured in Japan), vegetable oil, dextrin, sugar, skimmed milk powder, coffee, lactose, casein, salt/pH adjuster, calcium carbonate, sodium caseinate, sweetener (aspartame, L-phenylalanine compound, acesulfame K), fragrance</t>
  </si>
  <si>
    <t>Corn syrup (manufactured in Japan), vegetable oils, dextrins, skimmed milk powder, sugar, coffee, lactose, casein, salt, milk, etc. as the main ingredients/pH adjusters, calcium carbonate, sodium caseinate, sweeteners (aspartame, L-phenylalanine compounds, acesulfame K), thickeners (xanthan gum), fragrances</t>
  </si>
  <si>
    <t>Corn syrup (manufactured in Japan), vegetable oil, skimmed milk powder, coffee, dextrin, sugar, lactose, casein, salt/pH adjuster, sodium caseinate, calcium carbonate, sweetener (aspartame, L-phenylalanine compound, acesulfame K), fragrance</t>
  </si>
  <si>
    <t>Corn syrup (manufactured in Japan), coffee, sugar, skimmed milk powder, vegetable oils, dextrins, lactose, casein, salt, milk, etc. / sodium caseinate, calcium carbonate, pH adjuster, sweetener (aspartame/L-phenylalanine compound)</t>
  </si>
  <si>
    <t>Corn syrup, cocoa powder (10~12% cocoa butter), vegetable oil, sugar, skimmed milk powder, casein, salt, dextrin/pH adjuster, silicon oxide, sweetener (aspartame, L-phenylalanine compound, acesulfame K), emulsifier</t>
  </si>
  <si>
    <t>Corn syrup, vegetable oil, matcha (Ujicha), skimmed milk powder, casein, salt/pH adjuster, silicon oxide, sweetener (aspartame, L-phenylalanine compound, acesulfame potassium), gardenia pigment, fragrance</t>
  </si>
  <si>
    <t>Sugar, Processed Milk Powder (Raw Milk, Skim Milk Powder, Butter Oil), Matcha Tea, Skim Milk Powder, Dextrin, Lactose, Vegetable Oil/Sodium Casein</t>
  </si>
  <si>
    <t>Processed milk powder (raw milk, skimmed milk powder, butter oil), coffee, skim milk powder, dextrin, sugar, lactose, vegetable oil/sodium casein</t>
  </si>
  <si>
    <t>Cocoa powder (cocoa butter 22%~24%) (made in the Netherlands), sugar, dietary fiber (inulin)</t>
  </si>
  <si>
    <t>Sugar (manufactured in Japan), foods made mainly from milk, dietary fiber, cocoa powder (cocoa butter 22%~24%), GABA powder, yeast extract, salt / pH adjuster, flavoring, emulsifier, calcium phosphate, stabilizer (CMC), fine silicon oxide, (some contain dairy ingredients)</t>
  </si>
  <si>
    <t>Sugar (manufactured in Japan), cocoa powder (cocoa butter 22% to 24%), foods with milk as the main ingredient, dextrin, creaming powder (dextrin, vegetable oil), salt / pH adjuster, emulsifier, sodium caseinate, calcium phosphate, flavoring, (including dairy ingredients)</t>
  </si>
  <si>
    <t>Cocoa powder (cocoa butter 22%-24%) (manufactured in the Netherlands), sugar, dietary fiber/emulsifier, fine silicon oxide, flavoring, (some contain dairy ingredients)</t>
  </si>
  <si>
    <t>Sugar, cocoa powder (cocoa butter 22%-24%), powdered candy, vegetable oils, coffee, foods with milk as the main ingredients, buttermilk powder, salt / stabilizer (CMC), pH adjuster, sodium caseinate, flavoring, emulsifier, fine silicon oxide, (some contain dairy ingredients)</t>
  </si>
  <si>
    <t>Erythritol, cocoa powder (cocoa butter 22%~24%), dietary fiber, powdered candy, vegetable oils and fats, foods with milk as the main ingredients, sugar, buttermilk powder, salt, yeast extract / stabilizer (CMC), pH adjuster, sweetener (acesulfame K, sucralose), fragrance, emulsifier, fine silicon oxide, (some contain dairy ingredients)</t>
  </si>
  <si>
    <t>Sugar, powdered candy, vegetable oil, whey powder, black tea extract, lactose, skimmed milk powder, black tea powder, salt / pH adjuster, emulsifier, calcium phosphate, sodium caseinate, cyclic oligosaccharides, flavorings, (some contain dairy ingredients)</t>
  </si>
  <si>
    <t>Sugar, powdered candy, vegetable oil, black tea extract, cinnamon, dextrin, whole milk powder, salt, black tea powder, cardamom, ginger, cloves, nutmeg / sodium caseinate, pH adjuster, emulsifier, calcium phosphate, flavoring, (contains some dairy ingredients)</t>
  </si>
  <si>
    <t>Hibiscus, rosehips, blackberry leaves, rose petals, lemon peel, licorice root/flavoring, sweetener (stevia)</t>
  </si>
  <si>
    <t>Hibiscus, rosehips, apples, baobabs, chicory roots, orange peel/flavoring (derived from peaches), sweeteners (stevia)</t>
  </si>
  <si>
    <t>&lt; Peach &amp;&gt; Orange Hibiscus, Rosehip, Apple, Baobab, Chicory Root, Orange Peel/Flavoring (Derived from Peach), Sweetener (Stevia) &lt;Raspberry &amp; Lemon&gt; Hibiscus, Rosehip, Blackberry Leaf, Rose Petals, Lemon Peel, Licorice Root/Flavoring, Sweetener (Stevia)&lt; Chamomile &amp;&gt; Orange, Linden/Fragrance (Derived from Orange), Sweetener (stevia) &lt; Strawberry &amp; Blueberry&gt; Hibiscus, Blackberry Leaf, Lemongrass, Licorice Root/Flavoring</t>
  </si>
  <si>
    <t>Fructose corn syrup (manufactured in Japan), black tea extract powder ● Additives: fragrances, antioxidants (vitamin C), sweeteners (acesulfame K, sucralose), emulsifiers</t>
  </si>
  <si>
    <t>High fructose corn syrup (manufactured in Japan), black tea extract powder ● Additives: spice extract, antioxidant (vitamin C), sweetener (acesulfame K, sucralose), emulsifier</t>
  </si>
  <si>
    <t>Lemon juice (from Argentina), high fructose corn syrup, sugar, honey</t>
  </si>
  <si>
    <t>Sugar (foreign production, domestic production), dextrin, skimmed milk powder, lactose, whole milk powder, vegetable oil, black tea extract, butter oil, milk protein, sweetened skimmed condensed milk, salt</t>
  </si>
  <si>
    <t>Sugar (manufactured in foreign countries), dextrin, skimmed milk powder, vegetable oil, whole milk powder, black tea extract, milk protein, powdered honey, black tea</t>
  </si>
  <si>
    <t>Sugar (manufactured in Thailand), dextrin, powdered white peach juice, powdered golden peach juice　　</t>
  </si>
  <si>
    <t>Sugar (manufactured in Japan and abroad), lactose, dextrin, skimmed milk powder, vegetable oil, black tea extract, whole milk powder, butter oil, milk protein, sweetened skimmed condensed milk, powdered strawberry juice, black tea, salt</t>
  </si>
  <si>
    <t>Sugar (manufactured in foreign countries), dextrin, lactose, vegetable oils, skimmed milk powder, matcha, salt</t>
  </si>
  <si>
    <t>Sugar, black tea, dextrin, skimmed milk powder, lactose, vegetable oil, whole milk powder, black tea extract, butter oil, milk protein, sweetened skim milk powder, black tea, salt</t>
  </si>
  <si>
    <t>Ingredients: Sugar (manufactured in Thailand), dextrin, powdered honey, powdered karin juice, powdered lemon juice　　　　　　　　　　　　　　　　　　　　　　　　　　　　　　　　　　　　　　　　　　　　　　　　　　　　　　　　　　　　　　　　　　　　　　　　</t>
  </si>
  <si>
    <t>creaming powder, black tea,</t>
  </si>
  <si>
    <t>Creaming Powder, Black Tea</t>
  </si>
  <si>
    <t>Black Tea / Additives: Flavoring</t>
  </si>
  <si>
    <t>See Appendix</t>
  </si>
  <si>
    <t>Oat flakes (Australian, UK, or otherwise), granular soy protein, sugar, vegetable oils, almonds, coconut, cashews, pumpkin seeds, malt extract, cocoa powder, salt, wheat flour/calcium carbonate, antioxidants (vitamin E, vitamin C), iron pyrophosphate, emulsifiers</t>
  </si>
  <si>
    <t>Soy protein rye puff (concentrated soy protein flour (soybean (from China)), rye flour, brown rice flour, wheat bran), vegetable oil, concentrated soy protein puff, oat flakes, water-soluble dietary fiber, sugar, almonds, coconut, cashew nuts, cocoa powder, hazelnut paste, walnuts, lactose, salt, cocoa mass / calcium carbonate, flavoring, vitamin C, emulsifier, Antioxidants (Vitamin E, Vitamin C), Sweeteners (Sucralose, Acesulfame K), Caramel Color, Iron Pyrophosphate, Niacin, Calcium Pantothenate, Vitamin B6, Vitamin B1, Vitamin B2, Folic Acid, Vitamin D, Vitamin B12</t>
  </si>
  <si>
    <t>Oat flakes (Australian or British or other), wheat cereal puffs (including soybeans), sugar, rye cereal puffs (corn grits, rye flour, wheat flour, etc.), vegetable oils, dried processed strawberry products, water-soluble dietary fiber, strawberry crunch (flour, sugar, shortening, starch, fermented butter, salt, strawberry juice concentrate), almonds, cocoa powder, Dextrin, lactose, cocoa mass/modified starch, flavoring, calcium carbonate, emulsifier, vitamin C, antioxidants (vitamin E, vitamin C, rosemary extract), iron pyrophosphate, monascus pigment, niacin, sodium caseinate, calcium pantothenate, vitamin B6, vitamin B1, vitamin B2, folic acid, vitamin D, vitamin B12</t>
  </si>
  <si>
    <t>[Syrup] Isomalto-oligosaccharides (manufactured in Japan), processed honey, Lacanca extract powder / caramel coloring, flavoring [Processed oils and fats] Vegetable oils, edible eggshell powder, skimmed milk powder, salt / flavoring, emulsifiers, carotenoid pigments, (including eggs, dairy ingredients, and soybeans)</t>
  </si>
  <si>
    <t>[Blueberry jam] Sugars (starch syrup, sugar), blueberries / gelling agent (pectin), acidulant, sodium citrate [Processed oil and fat food] Vegetable oil and fats (manufactured in Japan), edible eggshell powder, skimmed milk powder, salt / flavoring, emulsifier, carotenoid pigment, (including eggs, milk ingredients, and soybeans)</t>
  </si>
  <si>
    <t>Vegetable oils and fats (manufactured in Japan), edible refined processed fats and oils, foods made mainly from milk, salt, powdered sugar, garlic powder, dried parsley / emulsifiers, spice extracts, (including dairy ingredients and soybeans)</t>
  </si>
  <si>
    <t>Vegetable oils and fats (manufactured in Japan), sugar, edible refined processed fats and oils, glucose, foods with milk as the main ingredients, butter, salt/emulsifiers, flavorings, (including dairy ingredients, wheat, and soybeans)</t>
  </si>
  <si>
    <t>Vegetable oils and fats (manufactured in Japan), edible refined processed fats and oils, Okiami extract powder, shrimp extract powder, flavored oils, dried shrimp, foods with milk as the main raw materials, salt, garlic powder, yeast extract powder, roasted garlic, dried parsley, clam extract powder, spices / emulsifiers, seasonings (amino acids, etc.), spice extracts, flavors, monascus pigments, ( Some contain dairy ingredients, wheat, shrimp, and soybeans)</t>
  </si>
  <si>
    <t>Selling Prices Case (USD)</t>
  </si>
  <si>
    <t>Selling Prices Unit (USD)</t>
  </si>
  <si>
    <t>4902201183086</t>
  </si>
  <si>
    <t>4987306059085</t>
  </si>
  <si>
    <t>4901777360006</t>
  </si>
  <si>
    <t>4902471103555</t>
  </si>
  <si>
    <t>Beverage</t>
  </si>
  <si>
    <t>Instant Drink</t>
  </si>
  <si>
    <t>Breakfast Product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</si>
</sst>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m/d;@"/>
    <numFmt numFmtId="165" formatCode="#,##0;&quot;▲ &quot;#,##0"/>
    <numFmt numFmtId="166" formatCode="#,##0.00;&quot;▲ &quot;#,##0.00"/>
    <numFmt numFmtId="167" formatCode="#,##0.0;&quot;▲ &quot;#,##0.0"/>
    <numFmt numFmtId="168" formatCode="d/m/yyyy;@"/>
    <numFmt numFmtId="169" formatCode="0.00;&quot;▲ &quot;0.00"/>
    <numFmt numFmtId="170" formatCode="0;&quot;▲ &quot;0"/>
    <numFmt numFmtId="171" formatCode="\¥#,##0;[Red]\-\¥#,##0"/>
  </numFmts>
  <fonts count="14">
    <font>
      <sz val="11"/>
      <color theme="1"/>
      <name val="Calibri"/>
      <family val="2"/>
      <scheme val="minor"/>
    </font>
    <font>
      <sz val="12"/>
      <name val="新細明體"/>
      <family val="1"/>
    </font>
    <font>
      <sz val="12"/>
      <name val="HGPｺﾞｼｯｸM"/>
      <family val="3"/>
      <charset val="128"/>
    </font>
    <font>
      <b/>
      <sz val="12"/>
      <name val="HGPｺﾞｼｯｸM"/>
      <family val="3"/>
      <charset val="128"/>
    </font>
    <font>
      <sz val="11"/>
      <color indexed="8"/>
      <name val="ＭＳ Ｐゴシック"/>
      <family val="3"/>
      <charset val="128"/>
    </font>
    <font>
      <sz val="12"/>
      <color rgb="FF242424"/>
      <name val="HGPｺﾞｼｯｸM"/>
      <family val="3"/>
      <charset val="128"/>
    </font>
    <font>
      <sz val="6"/>
      <name val="Calibri"/>
      <family val="3"/>
      <charset val="128"/>
      <scheme val="minor"/>
    </font>
    <font>
      <sz val="11"/>
      <color theme="1"/>
      <name val="Calibri"/>
      <family val="3"/>
      <charset val="128"/>
      <scheme val="minor"/>
    </font>
    <font>
      <sz val="12"/>
      <color indexed="8"/>
      <name val="HGPｺﾞｼｯｸM"/>
      <family val="3"/>
      <charset val="128"/>
    </font>
    <font>
      <b/>
      <sz val="14"/>
      <name val="HGPｺﾞｼｯｸM"/>
      <family val="3"/>
      <charset val="128"/>
    </font>
    <font>
      <b/>
      <sz val="14"/>
      <color indexed="8"/>
      <name val="HGPｺﾞｼｯｸM"/>
      <family val="3"/>
      <charset val="128"/>
    </font>
    <font>
      <sz val="12"/>
      <name val="Noto Sans JP"/>
      <family val="3"/>
      <charset val="134"/>
    </font>
    <font>
      <sz val="11"/>
      <color theme="1"/>
      <name val="HGPｺﾞｼｯｸM"/>
      <family val="3"/>
      <charset val="128"/>
    </font>
    <font>
      <sz val="12"/>
      <name val="Calibri"/>
      <family val="3"/>
    </font>
  </fonts>
  <fills count="13">
    <fill>
      <patternFill patternType="none"/>
    </fill>
    <fill>
      <patternFill patternType="gray125"/>
    </fill>
    <fill>
      <patternFill patternType="solid">
        <fgColor rgb="FFF2F2F2"/>
        <bgColor indexed="64"/>
      </patternFill>
    </fill>
    <fill>
      <patternFill patternType="solid">
        <fgColor theme="0" tint="-0.249977111117893"/>
        <bgColor indexed="64"/>
      </patternFill>
    </fill>
    <fill>
      <patternFill patternType="solid">
        <fgColor indexed="22"/>
        <bgColor indexed="64"/>
      </patternFill>
    </fill>
    <fill>
      <patternFill patternType="solid">
        <fgColor rgb="FF808080"/>
        <bgColor indexed="64"/>
      </patternFill>
    </fill>
    <fill>
      <patternFill patternType="solid">
        <fgColor indexed="1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F00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4">
    <xf numFmtId="0" fontId="0" fillId="0" borderId="0"/>
    <xf numFmtId="0" fontId="1" fillId="0" borderId="0"/>
    <xf numFmtId="0" fontId="1" fillId="0" borderId="0"/>
    <xf numFmtId="0" fontId="1" fillId="0" borderId="0"/>
    <xf numFmtId="0" fontId="1" fillId="0" borderId="0"/>
    <xf numFmtId="40" fontId="4" fillId="0" borderId="0" applyFont="0" applyFill="0" applyBorder="0" applyAlignment="0" applyProtection="0">
      <alignment vertical="center"/>
    </xf>
    <xf numFmtId="0" fontId="1" fillId="0" borderId="0"/>
    <xf numFmtId="0" fontId="1" fillId="0" borderId="0"/>
    <xf numFmtId="0" fontId="1" fillId="0" borderId="0"/>
    <xf numFmtId="43" fontId="1" fillId="0" borderId="0" applyFont="0" applyFill="0" applyBorder="0" applyAlignment="0" applyProtection="0"/>
    <xf numFmtId="0" fontId="7" fillId="0" borderId="0">
      <alignment vertical="center"/>
    </xf>
    <xf numFmtId="43" fontId="1" fillId="0" borderId="0" applyFont="0" applyFill="0" applyBorder="0" applyAlignment="0" applyProtection="0"/>
    <xf numFmtId="0" fontId="1" fillId="0" borderId="0"/>
    <xf numFmtId="43" fontId="1" fillId="0" borderId="0" applyFont="0" applyFill="0" applyBorder="0" applyAlignment="0" applyProtection="0"/>
  </cellStyleXfs>
  <cellXfs count="63">
    <xf numFmtId="0" fontId="0" fillId="0" borderId="0" xfId="0"/>
    <xf numFmtId="0" fontId="2" fillId="0" borderId="1" xfId="1" applyFont="1" applyBorder="1" applyAlignment="1">
      <alignment horizontal="center" vertical="top" wrapText="1"/>
    </xf>
    <xf numFmtId="49" fontId="3" fillId="0" borderId="1" xfId="1" applyNumberFormat="1" applyFont="1" applyBorder="1" applyAlignment="1">
      <alignment horizontal="center" vertical="top" wrapText="1" shrinkToFit="1"/>
    </xf>
    <xf numFmtId="49" fontId="2" fillId="0" borderId="1" xfId="2" applyNumberFormat="1" applyFont="1" applyBorder="1" applyAlignment="1">
      <alignment horizontal="center" vertical="top" wrapText="1"/>
    </xf>
    <xf numFmtId="49" fontId="2" fillId="2" borderId="3" xfId="4" applyNumberFormat="1" applyFont="1" applyFill="1" applyBorder="1" applyAlignment="1">
      <alignment horizontal="center" vertical="top" wrapText="1"/>
    </xf>
    <xf numFmtId="49" fontId="2" fillId="0" borderId="1" xfId="4" applyNumberFormat="1" applyFont="1" applyBorder="1" applyAlignment="1">
      <alignment horizontal="center" vertical="top" wrapText="1" shrinkToFit="1"/>
    </xf>
    <xf numFmtId="49" fontId="2" fillId="0" borderId="1" xfId="4" applyNumberFormat="1" applyFont="1" applyBorder="1" applyAlignment="1">
      <alignment horizontal="center" vertical="top" wrapText="1"/>
    </xf>
    <xf numFmtId="166" fontId="3" fillId="0" borderId="1" xfId="6" applyNumberFormat="1" applyFont="1" applyBorder="1" applyAlignment="1">
      <alignment horizontal="center" vertical="top" wrapText="1"/>
    </xf>
    <xf numFmtId="167" fontId="2" fillId="0" borderId="1" xfId="2" applyNumberFormat="1" applyFont="1" applyBorder="1" applyAlignment="1">
      <alignment horizontal="center" vertical="top" wrapText="1"/>
    </xf>
    <xf numFmtId="165" fontId="2" fillId="3" borderId="1" xfId="1" applyNumberFormat="1" applyFont="1" applyFill="1" applyBorder="1" applyAlignment="1">
      <alignment horizontal="center" vertical="top" wrapText="1"/>
    </xf>
    <xf numFmtId="165" fontId="3" fillId="0" borderId="1" xfId="2" applyNumberFormat="1" applyFont="1" applyBorder="1" applyAlignment="1">
      <alignment horizontal="center" vertical="top" wrapText="1"/>
    </xf>
    <xf numFmtId="165" fontId="2" fillId="4" borderId="1" xfId="2" applyNumberFormat="1" applyFont="1" applyFill="1" applyBorder="1" applyAlignment="1">
      <alignment horizontal="center" vertical="top" wrapText="1"/>
    </xf>
    <xf numFmtId="165" fontId="2" fillId="0" borderId="1" xfId="2" applyNumberFormat="1" applyFont="1" applyBorder="1" applyAlignment="1">
      <alignment horizontal="center" vertical="top" wrapText="1"/>
    </xf>
    <xf numFmtId="166" fontId="2" fillId="4" borderId="1" xfId="2" applyNumberFormat="1" applyFont="1" applyFill="1" applyBorder="1" applyAlignment="1">
      <alignment horizontal="center" vertical="top" wrapText="1"/>
    </xf>
    <xf numFmtId="166" fontId="2" fillId="4" borderId="1" xfId="2" applyNumberFormat="1" applyFont="1" applyFill="1" applyBorder="1" applyAlignment="1">
      <alignment horizontal="center" vertical="top" wrapText="1" shrinkToFit="1"/>
    </xf>
    <xf numFmtId="0" fontId="2" fillId="0" borderId="1" xfId="2" applyFont="1" applyBorder="1" applyAlignment="1">
      <alignment horizontal="center" vertical="center"/>
    </xf>
    <xf numFmtId="0" fontId="2" fillId="0" borderId="1" xfId="7" applyFont="1" applyBorder="1" applyAlignment="1">
      <alignment horizontal="center" vertical="center"/>
    </xf>
    <xf numFmtId="0" fontId="2" fillId="0" borderId="1" xfId="1" applyFont="1" applyBorder="1" applyAlignment="1">
      <alignment vertical="center" wrapText="1" shrinkToFit="1"/>
    </xf>
    <xf numFmtId="49" fontId="5" fillId="2" borderId="1" xfId="0" applyNumberFormat="1" applyFont="1" applyFill="1" applyBorder="1" applyAlignment="1">
      <alignment vertical="center" wrapText="1"/>
    </xf>
    <xf numFmtId="166" fontId="2" fillId="0" borderId="1" xfId="7" applyNumberFormat="1" applyFont="1" applyBorder="1" applyAlignment="1">
      <alignment vertical="center"/>
    </xf>
    <xf numFmtId="169" fontId="3" fillId="0" borderId="1" xfId="7" applyNumberFormat="1" applyFont="1" applyBorder="1" applyAlignment="1">
      <alignment vertical="center"/>
    </xf>
    <xf numFmtId="167" fontId="2" fillId="0" borderId="1" xfId="7" applyNumberFormat="1" applyFont="1" applyBorder="1" applyAlignment="1">
      <alignment horizontal="right" vertical="center"/>
    </xf>
    <xf numFmtId="170" fontId="2" fillId="0" borderId="1" xfId="9" applyNumberFormat="1" applyFont="1" applyFill="1" applyBorder="1" applyAlignment="1">
      <alignment horizontal="center" vertical="center"/>
    </xf>
    <xf numFmtId="170" fontId="2" fillId="0" borderId="1" xfId="9" applyNumberFormat="1" applyFont="1" applyFill="1" applyBorder="1" applyAlignment="1">
      <alignment horizontal="right" vertical="center"/>
    </xf>
    <xf numFmtId="0" fontId="2" fillId="0" borderId="1" xfId="8" applyFont="1" applyBorder="1" applyAlignment="1">
      <alignment horizontal="right" vertical="center" wrapText="1"/>
    </xf>
    <xf numFmtId="0" fontId="2" fillId="0" borderId="2" xfId="8" applyFont="1" applyBorder="1" applyAlignment="1">
      <alignment horizontal="right" vertical="center" wrapText="1"/>
    </xf>
    <xf numFmtId="38" fontId="2" fillId="0" borderId="1" xfId="7" applyNumberFormat="1" applyFont="1" applyBorder="1" applyAlignment="1">
      <alignment vertical="center"/>
    </xf>
    <xf numFmtId="0" fontId="8" fillId="0" borderId="1" xfId="7" applyFont="1" applyBorder="1" applyAlignment="1">
      <alignment vertical="center"/>
    </xf>
    <xf numFmtId="166" fontId="2" fillId="0" borderId="1" xfId="13" applyNumberFormat="1" applyFont="1" applyFill="1" applyBorder="1" applyAlignment="1">
      <alignment vertical="center" shrinkToFit="1"/>
    </xf>
    <xf numFmtId="166" fontId="2" fillId="0" borderId="1" xfId="12" applyNumberFormat="1" applyFont="1" applyBorder="1" applyAlignment="1">
      <alignment vertical="center" shrinkToFit="1"/>
    </xf>
    <xf numFmtId="0" fontId="8" fillId="0" borderId="1" xfId="10" applyFont="1" applyBorder="1">
      <alignment vertical="center"/>
    </xf>
    <xf numFmtId="49" fontId="0" fillId="0" borderId="0" xfId="0" applyNumberFormat="1"/>
    <xf numFmtId="0" fontId="2" fillId="5" borderId="1" xfId="2" applyFont="1" applyFill="1" applyBorder="1" applyAlignment="1">
      <alignment horizontal="center" vertical="center"/>
    </xf>
    <xf numFmtId="0" fontId="2" fillId="5" borderId="1" xfId="7" applyFont="1" applyFill="1" applyBorder="1" applyAlignment="1">
      <alignment horizontal="center" vertical="center"/>
    </xf>
    <xf numFmtId="168" fontId="2" fillId="5" borderId="1" xfId="1" applyNumberFormat="1" applyFont="1" applyFill="1" applyBorder="1" applyAlignment="1">
      <alignment horizontal="center" vertical="center"/>
    </xf>
    <xf numFmtId="166" fontId="2" fillId="5" borderId="1" xfId="7" applyNumberFormat="1" applyFont="1" applyFill="1" applyBorder="1" applyAlignment="1">
      <alignment vertical="center"/>
    </xf>
    <xf numFmtId="38" fontId="3" fillId="6" borderId="1" xfId="7" applyNumberFormat="1" applyFont="1" applyFill="1" applyBorder="1" applyAlignment="1">
      <alignment vertical="center"/>
    </xf>
    <xf numFmtId="165" fontId="3" fillId="6" borderId="1" xfId="12" applyNumberFormat="1" applyFont="1" applyFill="1" applyBorder="1" applyAlignment="1">
      <alignment vertical="center" shrinkToFit="1"/>
    </xf>
    <xf numFmtId="169" fontId="9" fillId="6" borderId="1" xfId="7" applyNumberFormat="1" applyFont="1" applyFill="1" applyBorder="1" applyAlignment="1">
      <alignment horizontal="left" vertical="center"/>
    </xf>
    <xf numFmtId="167" fontId="9" fillId="6" borderId="1" xfId="7" applyNumberFormat="1" applyFont="1" applyFill="1" applyBorder="1" applyAlignment="1">
      <alignment horizontal="right" vertical="center"/>
    </xf>
    <xf numFmtId="170" fontId="9" fillId="6" borderId="1" xfId="9" applyNumberFormat="1" applyFont="1" applyFill="1" applyBorder="1" applyAlignment="1">
      <alignment horizontal="right" vertical="center"/>
    </xf>
    <xf numFmtId="0" fontId="9" fillId="6" borderId="1" xfId="8" applyFont="1" applyFill="1" applyBorder="1" applyAlignment="1">
      <alignment horizontal="right" vertical="center" wrapText="1"/>
    </xf>
    <xf numFmtId="0" fontId="9" fillId="6" borderId="2" xfId="8" applyFont="1" applyFill="1" applyBorder="1" applyAlignment="1">
      <alignment horizontal="right" vertical="center" wrapText="1"/>
    </xf>
    <xf numFmtId="38" fontId="9" fillId="6" borderId="1" xfId="7" applyNumberFormat="1" applyFont="1" applyFill="1" applyBorder="1" applyAlignment="1">
      <alignment horizontal="right" vertical="center"/>
    </xf>
    <xf numFmtId="0" fontId="9" fillId="6" borderId="1" xfId="7" applyFont="1" applyFill="1" applyBorder="1" applyAlignment="1">
      <alignment horizontal="right" vertical="center"/>
    </xf>
    <xf numFmtId="171" fontId="9" fillId="6" borderId="1" xfId="12" applyNumberFormat="1" applyFont="1" applyFill="1" applyBorder="1" applyAlignment="1">
      <alignment horizontal="right" vertical="center" shrinkToFit="1"/>
    </xf>
    <xf numFmtId="0" fontId="10" fillId="6" borderId="1" xfId="7" applyFont="1" applyFill="1" applyBorder="1" applyAlignment="1">
      <alignment horizontal="right" vertical="center"/>
    </xf>
    <xf numFmtId="166" fontId="9" fillId="6" borderId="1" xfId="13" applyNumberFormat="1" applyFont="1" applyFill="1" applyBorder="1" applyAlignment="1">
      <alignment horizontal="right" vertical="center" shrinkToFit="1"/>
    </xf>
    <xf numFmtId="166" fontId="9" fillId="6" borderId="1" xfId="12" applyNumberFormat="1" applyFont="1" applyFill="1" applyBorder="1" applyAlignment="1">
      <alignment horizontal="right" vertical="center" shrinkToFit="1"/>
    </xf>
    <xf numFmtId="0" fontId="10" fillId="6" borderId="1" xfId="10" applyFont="1" applyFill="1" applyBorder="1" applyAlignment="1">
      <alignment horizontal="right" vertical="center"/>
    </xf>
    <xf numFmtId="49" fontId="5" fillId="5" borderId="4" xfId="0" applyNumberFormat="1" applyFont="1" applyFill="1" applyBorder="1" applyAlignment="1">
      <alignment vertical="center" wrapText="1"/>
    </xf>
    <xf numFmtId="164" fontId="11" fillId="0" borderId="1" xfId="2" applyNumberFormat="1" applyFont="1" applyBorder="1" applyAlignment="1">
      <alignment horizontal="center" vertical="top" wrapText="1"/>
    </xf>
    <xf numFmtId="168" fontId="2" fillId="7" borderId="1" xfId="1" applyNumberFormat="1" applyFont="1" applyFill="1" applyBorder="1" applyAlignment="1">
      <alignment horizontal="center" vertical="center"/>
    </xf>
    <xf numFmtId="168" fontId="2" fillId="8" borderId="1" xfId="1" applyNumberFormat="1" applyFont="1" applyFill="1" applyBorder="1" applyAlignment="1">
      <alignment horizontal="center" vertical="center"/>
    </xf>
    <xf numFmtId="168" fontId="2" fillId="9" borderId="1" xfId="1" applyNumberFormat="1" applyFont="1" applyFill="1" applyBorder="1" applyAlignment="1">
      <alignment horizontal="center" vertical="center" wrapText="1"/>
    </xf>
    <xf numFmtId="168" fontId="2" fillId="10" borderId="1" xfId="1" applyNumberFormat="1" applyFont="1" applyFill="1" applyBorder="1" applyAlignment="1">
      <alignment horizontal="center" vertical="center"/>
    </xf>
    <xf numFmtId="168" fontId="2" fillId="11" borderId="1" xfId="1" applyNumberFormat="1" applyFont="1" applyFill="1" applyBorder="1" applyAlignment="1">
      <alignment horizontal="center" vertical="center"/>
    </xf>
    <xf numFmtId="9" fontId="2" fillId="0" borderId="1" xfId="1" applyNumberFormat="1" applyFont="1" applyBorder="1" applyAlignment="1">
      <alignment vertical="center" wrapText="1" shrinkToFit="1"/>
    </xf>
    <xf numFmtId="9" fontId="2" fillId="5" borderId="1" xfId="1" applyNumberFormat="1" applyFont="1" applyFill="1" applyBorder="1" applyAlignment="1">
      <alignment vertical="center" wrapText="1" shrinkToFit="1"/>
    </xf>
    <xf numFmtId="0" fontId="12" fillId="0" borderId="0" xfId="0" applyFont="1" applyAlignment="1">
      <alignment wrapText="1"/>
    </xf>
    <xf numFmtId="0" fontId="12" fillId="0" borderId="0" xfId="0" applyFont="1"/>
    <xf numFmtId="9" fontId="2" fillId="0" borderId="1" xfId="1" applyNumberFormat="1" applyFont="1" applyBorder="1" applyAlignment="1">
      <alignment vertical="center" shrinkToFit="1"/>
    </xf>
    <xf numFmtId="166" fontId="3" fillId="12" borderId="1" xfId="6" applyNumberFormat="1" applyFont="1" applyFill="1" applyBorder="1" applyAlignment="1">
      <alignment horizontal="center" vertical="top" wrapText="1"/>
    </xf>
  </cellXfs>
  <cellStyles count="14">
    <cellStyle name="Normal" xfId="0" builtinId="0"/>
    <cellStyle name="桁区切り [0.00] 36 2" xfId="5" xr:uid="{805EE93E-1CB6-42EB-8152-0339F2B36FF9}"/>
    <cellStyle name="桁区切り [0.00] 4 2 2 2 2 2 2" xfId="13" xr:uid="{F2E8B07F-E684-4326-9AC7-5AED68FC0A38}"/>
    <cellStyle name="桁区切り [0.00] 5 2" xfId="9" xr:uid="{25937978-2621-4A36-8CBD-FA0D3F2FCC0E}"/>
    <cellStyle name="桁区切り [0.00] 8 2 2 2" xfId="11" xr:uid="{FCA30345-90B8-47DF-B110-2115FBAE7F34}"/>
    <cellStyle name="標準 10 2 5 2" xfId="2" xr:uid="{4C31F7D8-D3E9-4B0C-AFD3-7A863BDDC59B}"/>
    <cellStyle name="標準 10 2 5 2 10" xfId="6" xr:uid="{2F2A212A-CB90-43EE-9F48-A88ED05F3BC1}"/>
    <cellStyle name="標準 16 3 2" xfId="3" xr:uid="{A29C7B7A-A136-4C43-9792-84F1C472E3B0}"/>
    <cellStyle name="標準 22" xfId="10" xr:uid="{1B800FC4-10B2-4942-8125-535AB3329ED3}"/>
    <cellStyle name="標準 4 4 2 2 2 2" xfId="12" xr:uid="{B343B441-78A7-46F4-89C9-D581A373D004}"/>
    <cellStyle name="標準 6_111025_【積殘】_1025段階_CEC社_111026_31-33th container order 2 2 2 2" xfId="1" xr:uid="{ED28D88C-77D1-44F1-B829-8D18E3C665D7}"/>
    <cellStyle name="標準 6_111025_【積殘】_1025段階_CEC社_111026_31-33th container order 2 2 2 2 2 2 2" xfId="4" xr:uid="{7E455394-B355-4768-A3A1-F50127691A93}"/>
    <cellStyle name="標準 6_111025_【積殘】_1025段階_CEC社_111026_31-33th container order 2 2 2 2 3" xfId="7" xr:uid="{CF60B289-2BFE-4819-ABED-46F2ED82FB83}"/>
    <cellStyle name="標準 8 3" xfId="8" xr:uid="{E0FA6CE4-EB72-401A-BF24-4EDD5BE95426}"/>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0000"/>
      </font>
      <fill>
        <patternFill>
          <bgColor rgb="FFFCE4D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pn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pn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6" Type="http://schemas.openxmlformats.org/officeDocument/2006/relationships/image" Target="../media/image6.jpeg"/><Relationship Id="rId23" Type="http://schemas.openxmlformats.org/officeDocument/2006/relationships/image" Target="../media/image23.jpeg"/><Relationship Id="rId119" Type="http://schemas.openxmlformats.org/officeDocument/2006/relationships/image" Target="../media/image119.jpe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jpeg"/><Relationship Id="rId172" Type="http://schemas.openxmlformats.org/officeDocument/2006/relationships/image" Target="../media/image172.jpeg"/><Relationship Id="rId193" Type="http://schemas.openxmlformats.org/officeDocument/2006/relationships/image" Target="../media/image193.png"/><Relationship Id="rId13" Type="http://schemas.openxmlformats.org/officeDocument/2006/relationships/image" Target="../media/image13.jpeg"/><Relationship Id="rId109" Type="http://schemas.openxmlformats.org/officeDocument/2006/relationships/image" Target="../media/image109.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pn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190" Type="http://schemas.openxmlformats.org/officeDocument/2006/relationships/image" Target="../media/image190.pn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png"/><Relationship Id="rId200" Type="http://schemas.openxmlformats.org/officeDocument/2006/relationships/image" Target="../media/image200.jpeg"/><Relationship Id="rId16" Type="http://schemas.openxmlformats.org/officeDocument/2006/relationships/image" Target="../media/image16.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201" Type="http://schemas.openxmlformats.org/officeDocument/2006/relationships/image" Target="../media/image201.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1" Type="http://schemas.openxmlformats.org/officeDocument/2006/relationships/image" Target="../media/image1.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png"/><Relationship Id="rId18" Type="http://schemas.openxmlformats.org/officeDocument/2006/relationships/image" Target="../media/image18.jpeg"/><Relationship Id="rId39" Type="http://schemas.openxmlformats.org/officeDocument/2006/relationships/image" Target="../media/image39.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1" Type="http://schemas.openxmlformats.org/officeDocument/2006/relationships/image" Target="../media/image71.jpeg"/><Relationship Id="rId92" Type="http://schemas.openxmlformats.org/officeDocument/2006/relationships/image" Target="../media/image92.jpeg"/></Relationships>
</file>

<file path=xl/drawings/drawing1.xml><?xml version="1.0" encoding="utf-8"?>
<xdr:wsDr xmlns:xdr="http://schemas.openxmlformats.org/drawingml/2006/spreadsheetDrawing" xmlns:a="http://schemas.openxmlformats.org/drawingml/2006/main">
  <xdr:twoCellAnchor editAs="oneCell">
    <xdr:from>
      <xdr:col>1</xdr:col>
      <xdr:colOff>333375</xdr:colOff>
      <xdr:row>1</xdr:row>
      <xdr:rowOff>23813</xdr:rowOff>
    </xdr:from>
    <xdr:to>
      <xdr:col>1</xdr:col>
      <xdr:colOff>1238250</xdr:colOff>
      <xdr:row>1</xdr:row>
      <xdr:rowOff>928688</xdr:rowOff>
    </xdr:to>
    <xdr:pic>
      <xdr:nvPicPr>
        <xdr:cNvPr id="2" name="図 1">
          <a:extLst>
            <a:ext uri="{FF2B5EF4-FFF2-40B4-BE49-F238E27FC236}">
              <a16:creationId xmlns:a16="http://schemas.microsoft.com/office/drawing/2014/main" id="{DF5F6DA8-1453-46EF-9470-978B9BB5D0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5" y="976313"/>
          <a:ext cx="904875" cy="904875"/>
        </a:xfrm>
        <a:prstGeom prst="rect">
          <a:avLst/>
        </a:prstGeom>
      </xdr:spPr>
    </xdr:pic>
    <xdr:clientData/>
  </xdr:twoCellAnchor>
  <xdr:twoCellAnchor editAs="oneCell">
    <xdr:from>
      <xdr:col>1</xdr:col>
      <xdr:colOff>333375</xdr:colOff>
      <xdr:row>2</xdr:row>
      <xdr:rowOff>23813</xdr:rowOff>
    </xdr:from>
    <xdr:to>
      <xdr:col>1</xdr:col>
      <xdr:colOff>1238250</xdr:colOff>
      <xdr:row>2</xdr:row>
      <xdr:rowOff>928688</xdr:rowOff>
    </xdr:to>
    <xdr:pic>
      <xdr:nvPicPr>
        <xdr:cNvPr id="3" name="図 2">
          <a:extLst>
            <a:ext uri="{FF2B5EF4-FFF2-40B4-BE49-F238E27FC236}">
              <a16:creationId xmlns:a16="http://schemas.microsoft.com/office/drawing/2014/main" id="{902C4C6D-ED74-44ED-8396-860A059E8A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5" y="1928813"/>
          <a:ext cx="904875" cy="904875"/>
        </a:xfrm>
        <a:prstGeom prst="rect">
          <a:avLst/>
        </a:prstGeom>
      </xdr:spPr>
    </xdr:pic>
    <xdr:clientData/>
  </xdr:twoCellAnchor>
  <xdr:twoCellAnchor editAs="oneCell">
    <xdr:from>
      <xdr:col>1</xdr:col>
      <xdr:colOff>332469</xdr:colOff>
      <xdr:row>3</xdr:row>
      <xdr:rowOff>23813</xdr:rowOff>
    </xdr:from>
    <xdr:to>
      <xdr:col>1</xdr:col>
      <xdr:colOff>1239157</xdr:colOff>
      <xdr:row>3</xdr:row>
      <xdr:rowOff>928688</xdr:rowOff>
    </xdr:to>
    <xdr:pic>
      <xdr:nvPicPr>
        <xdr:cNvPr id="4" name="図 3">
          <a:extLst>
            <a:ext uri="{FF2B5EF4-FFF2-40B4-BE49-F238E27FC236}">
              <a16:creationId xmlns:a16="http://schemas.microsoft.com/office/drawing/2014/main" id="{1AA99D5B-1B56-45A0-A103-8403B2FC34B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3469" y="2881313"/>
          <a:ext cx="906688" cy="904875"/>
        </a:xfrm>
        <a:prstGeom prst="rect">
          <a:avLst/>
        </a:prstGeom>
      </xdr:spPr>
    </xdr:pic>
    <xdr:clientData/>
  </xdr:twoCellAnchor>
  <xdr:twoCellAnchor editAs="oneCell">
    <xdr:from>
      <xdr:col>1</xdr:col>
      <xdr:colOff>333375</xdr:colOff>
      <xdr:row>4</xdr:row>
      <xdr:rowOff>23813</xdr:rowOff>
    </xdr:from>
    <xdr:to>
      <xdr:col>1</xdr:col>
      <xdr:colOff>1238250</xdr:colOff>
      <xdr:row>4</xdr:row>
      <xdr:rowOff>928688</xdr:rowOff>
    </xdr:to>
    <xdr:pic>
      <xdr:nvPicPr>
        <xdr:cNvPr id="5" name="図 4">
          <a:extLst>
            <a:ext uri="{FF2B5EF4-FFF2-40B4-BE49-F238E27FC236}">
              <a16:creationId xmlns:a16="http://schemas.microsoft.com/office/drawing/2014/main" id="{F9FF67F2-04B6-4787-B993-8BB610CB37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4375" y="3833813"/>
          <a:ext cx="904875" cy="904875"/>
        </a:xfrm>
        <a:prstGeom prst="rect">
          <a:avLst/>
        </a:prstGeom>
      </xdr:spPr>
    </xdr:pic>
    <xdr:clientData/>
  </xdr:twoCellAnchor>
  <xdr:twoCellAnchor editAs="oneCell">
    <xdr:from>
      <xdr:col>1</xdr:col>
      <xdr:colOff>332469</xdr:colOff>
      <xdr:row>5</xdr:row>
      <xdr:rowOff>23813</xdr:rowOff>
    </xdr:from>
    <xdr:to>
      <xdr:col>1</xdr:col>
      <xdr:colOff>1239157</xdr:colOff>
      <xdr:row>5</xdr:row>
      <xdr:rowOff>928688</xdr:rowOff>
    </xdr:to>
    <xdr:pic>
      <xdr:nvPicPr>
        <xdr:cNvPr id="8" name="図 7">
          <a:extLst>
            <a:ext uri="{FF2B5EF4-FFF2-40B4-BE49-F238E27FC236}">
              <a16:creationId xmlns:a16="http://schemas.microsoft.com/office/drawing/2014/main" id="{4C5B294A-1784-41A3-A9CA-7D8E54FEFCF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3469" y="6691313"/>
          <a:ext cx="906688" cy="904875"/>
        </a:xfrm>
        <a:prstGeom prst="rect">
          <a:avLst/>
        </a:prstGeom>
      </xdr:spPr>
    </xdr:pic>
    <xdr:clientData/>
  </xdr:twoCellAnchor>
  <xdr:twoCellAnchor editAs="oneCell">
    <xdr:from>
      <xdr:col>1</xdr:col>
      <xdr:colOff>333375</xdr:colOff>
      <xdr:row>6</xdr:row>
      <xdr:rowOff>23813</xdr:rowOff>
    </xdr:from>
    <xdr:to>
      <xdr:col>1</xdr:col>
      <xdr:colOff>1238250</xdr:colOff>
      <xdr:row>6</xdr:row>
      <xdr:rowOff>928688</xdr:rowOff>
    </xdr:to>
    <xdr:pic>
      <xdr:nvPicPr>
        <xdr:cNvPr id="9" name="図 8">
          <a:extLst>
            <a:ext uri="{FF2B5EF4-FFF2-40B4-BE49-F238E27FC236}">
              <a16:creationId xmlns:a16="http://schemas.microsoft.com/office/drawing/2014/main" id="{E88C9F4B-675A-4F36-BC7C-EC94AD6958A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14375" y="7643813"/>
          <a:ext cx="904875" cy="904875"/>
        </a:xfrm>
        <a:prstGeom prst="rect">
          <a:avLst/>
        </a:prstGeom>
      </xdr:spPr>
    </xdr:pic>
    <xdr:clientData/>
  </xdr:twoCellAnchor>
  <xdr:twoCellAnchor editAs="oneCell">
    <xdr:from>
      <xdr:col>1</xdr:col>
      <xdr:colOff>333375</xdr:colOff>
      <xdr:row>7</xdr:row>
      <xdr:rowOff>23813</xdr:rowOff>
    </xdr:from>
    <xdr:to>
      <xdr:col>1</xdr:col>
      <xdr:colOff>1238250</xdr:colOff>
      <xdr:row>7</xdr:row>
      <xdr:rowOff>928688</xdr:rowOff>
    </xdr:to>
    <xdr:pic>
      <xdr:nvPicPr>
        <xdr:cNvPr id="10" name="図 9">
          <a:extLst>
            <a:ext uri="{FF2B5EF4-FFF2-40B4-BE49-F238E27FC236}">
              <a16:creationId xmlns:a16="http://schemas.microsoft.com/office/drawing/2014/main" id="{F8CC182B-EEEC-4C6B-BD39-5FBEE495665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14375" y="8596313"/>
          <a:ext cx="904875" cy="904875"/>
        </a:xfrm>
        <a:prstGeom prst="rect">
          <a:avLst/>
        </a:prstGeom>
      </xdr:spPr>
    </xdr:pic>
    <xdr:clientData/>
  </xdr:twoCellAnchor>
  <xdr:twoCellAnchor editAs="oneCell">
    <xdr:from>
      <xdr:col>1</xdr:col>
      <xdr:colOff>333375</xdr:colOff>
      <xdr:row>8</xdr:row>
      <xdr:rowOff>23813</xdr:rowOff>
    </xdr:from>
    <xdr:to>
      <xdr:col>1</xdr:col>
      <xdr:colOff>1238250</xdr:colOff>
      <xdr:row>8</xdr:row>
      <xdr:rowOff>928688</xdr:rowOff>
    </xdr:to>
    <xdr:pic>
      <xdr:nvPicPr>
        <xdr:cNvPr id="11" name="図 10">
          <a:extLst>
            <a:ext uri="{FF2B5EF4-FFF2-40B4-BE49-F238E27FC236}">
              <a16:creationId xmlns:a16="http://schemas.microsoft.com/office/drawing/2014/main" id="{A60CD3A2-1536-47AD-9672-EE5F15418D7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14375" y="9548813"/>
          <a:ext cx="904875" cy="904875"/>
        </a:xfrm>
        <a:prstGeom prst="rect">
          <a:avLst/>
        </a:prstGeom>
      </xdr:spPr>
    </xdr:pic>
    <xdr:clientData/>
  </xdr:twoCellAnchor>
  <xdr:twoCellAnchor editAs="oneCell">
    <xdr:from>
      <xdr:col>1</xdr:col>
      <xdr:colOff>333375</xdr:colOff>
      <xdr:row>9</xdr:row>
      <xdr:rowOff>23813</xdr:rowOff>
    </xdr:from>
    <xdr:to>
      <xdr:col>1</xdr:col>
      <xdr:colOff>1238250</xdr:colOff>
      <xdr:row>9</xdr:row>
      <xdr:rowOff>928688</xdr:rowOff>
    </xdr:to>
    <xdr:pic>
      <xdr:nvPicPr>
        <xdr:cNvPr id="12" name="図 11">
          <a:extLst>
            <a:ext uri="{FF2B5EF4-FFF2-40B4-BE49-F238E27FC236}">
              <a16:creationId xmlns:a16="http://schemas.microsoft.com/office/drawing/2014/main" id="{D46C8EA7-39CA-4AB7-BC91-53E102E514E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14375" y="10501313"/>
          <a:ext cx="904875" cy="904875"/>
        </a:xfrm>
        <a:prstGeom prst="rect">
          <a:avLst/>
        </a:prstGeom>
      </xdr:spPr>
    </xdr:pic>
    <xdr:clientData/>
  </xdr:twoCellAnchor>
  <xdr:twoCellAnchor editAs="oneCell">
    <xdr:from>
      <xdr:col>1</xdr:col>
      <xdr:colOff>333375</xdr:colOff>
      <xdr:row>10</xdr:row>
      <xdr:rowOff>23813</xdr:rowOff>
    </xdr:from>
    <xdr:to>
      <xdr:col>1</xdr:col>
      <xdr:colOff>1238250</xdr:colOff>
      <xdr:row>10</xdr:row>
      <xdr:rowOff>928688</xdr:rowOff>
    </xdr:to>
    <xdr:pic>
      <xdr:nvPicPr>
        <xdr:cNvPr id="13" name="図 12">
          <a:extLst>
            <a:ext uri="{FF2B5EF4-FFF2-40B4-BE49-F238E27FC236}">
              <a16:creationId xmlns:a16="http://schemas.microsoft.com/office/drawing/2014/main" id="{EB787ACA-FAB4-4E20-B198-346B61CE8E1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14375" y="11453813"/>
          <a:ext cx="904875" cy="904875"/>
        </a:xfrm>
        <a:prstGeom prst="rect">
          <a:avLst/>
        </a:prstGeom>
      </xdr:spPr>
    </xdr:pic>
    <xdr:clientData/>
  </xdr:twoCellAnchor>
  <xdr:twoCellAnchor editAs="oneCell">
    <xdr:from>
      <xdr:col>1</xdr:col>
      <xdr:colOff>333375</xdr:colOff>
      <xdr:row>11</xdr:row>
      <xdr:rowOff>23813</xdr:rowOff>
    </xdr:from>
    <xdr:to>
      <xdr:col>1</xdr:col>
      <xdr:colOff>1238250</xdr:colOff>
      <xdr:row>11</xdr:row>
      <xdr:rowOff>928688</xdr:rowOff>
    </xdr:to>
    <xdr:pic>
      <xdr:nvPicPr>
        <xdr:cNvPr id="14" name="図 13">
          <a:extLst>
            <a:ext uri="{FF2B5EF4-FFF2-40B4-BE49-F238E27FC236}">
              <a16:creationId xmlns:a16="http://schemas.microsoft.com/office/drawing/2014/main" id="{04A47BF0-7543-42A5-8A68-FB5446BE9DA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14375" y="12406313"/>
          <a:ext cx="904875" cy="904875"/>
        </a:xfrm>
        <a:prstGeom prst="rect">
          <a:avLst/>
        </a:prstGeom>
      </xdr:spPr>
    </xdr:pic>
    <xdr:clientData/>
  </xdr:twoCellAnchor>
  <xdr:twoCellAnchor editAs="oneCell">
    <xdr:from>
      <xdr:col>1</xdr:col>
      <xdr:colOff>333375</xdr:colOff>
      <xdr:row>12</xdr:row>
      <xdr:rowOff>23813</xdr:rowOff>
    </xdr:from>
    <xdr:to>
      <xdr:col>1</xdr:col>
      <xdr:colOff>1238250</xdr:colOff>
      <xdr:row>12</xdr:row>
      <xdr:rowOff>928688</xdr:rowOff>
    </xdr:to>
    <xdr:pic>
      <xdr:nvPicPr>
        <xdr:cNvPr id="15" name="図 14">
          <a:extLst>
            <a:ext uri="{FF2B5EF4-FFF2-40B4-BE49-F238E27FC236}">
              <a16:creationId xmlns:a16="http://schemas.microsoft.com/office/drawing/2014/main" id="{F03682D6-B313-4823-A8C2-E00DDDD826B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14375" y="13358813"/>
          <a:ext cx="904875" cy="904875"/>
        </a:xfrm>
        <a:prstGeom prst="rect">
          <a:avLst/>
        </a:prstGeom>
      </xdr:spPr>
    </xdr:pic>
    <xdr:clientData/>
  </xdr:twoCellAnchor>
  <xdr:twoCellAnchor editAs="oneCell">
    <xdr:from>
      <xdr:col>1</xdr:col>
      <xdr:colOff>333375</xdr:colOff>
      <xdr:row>13</xdr:row>
      <xdr:rowOff>23813</xdr:rowOff>
    </xdr:from>
    <xdr:to>
      <xdr:col>1</xdr:col>
      <xdr:colOff>1238250</xdr:colOff>
      <xdr:row>13</xdr:row>
      <xdr:rowOff>928688</xdr:rowOff>
    </xdr:to>
    <xdr:pic>
      <xdr:nvPicPr>
        <xdr:cNvPr id="16" name="図 15">
          <a:extLst>
            <a:ext uri="{FF2B5EF4-FFF2-40B4-BE49-F238E27FC236}">
              <a16:creationId xmlns:a16="http://schemas.microsoft.com/office/drawing/2014/main" id="{554EC566-1DF9-4028-8B80-0221566F900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14375" y="14311313"/>
          <a:ext cx="904875" cy="904875"/>
        </a:xfrm>
        <a:prstGeom prst="rect">
          <a:avLst/>
        </a:prstGeom>
      </xdr:spPr>
    </xdr:pic>
    <xdr:clientData/>
  </xdr:twoCellAnchor>
  <xdr:twoCellAnchor editAs="oneCell">
    <xdr:from>
      <xdr:col>1</xdr:col>
      <xdr:colOff>333375</xdr:colOff>
      <xdr:row>14</xdr:row>
      <xdr:rowOff>23813</xdr:rowOff>
    </xdr:from>
    <xdr:to>
      <xdr:col>1</xdr:col>
      <xdr:colOff>1238250</xdr:colOff>
      <xdr:row>14</xdr:row>
      <xdr:rowOff>928688</xdr:rowOff>
    </xdr:to>
    <xdr:pic>
      <xdr:nvPicPr>
        <xdr:cNvPr id="17" name="図 16">
          <a:extLst>
            <a:ext uri="{FF2B5EF4-FFF2-40B4-BE49-F238E27FC236}">
              <a16:creationId xmlns:a16="http://schemas.microsoft.com/office/drawing/2014/main" id="{057168CE-E442-47A0-98EC-7AB2AA38B97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14375" y="15263813"/>
          <a:ext cx="904875" cy="904875"/>
        </a:xfrm>
        <a:prstGeom prst="rect">
          <a:avLst/>
        </a:prstGeom>
      </xdr:spPr>
    </xdr:pic>
    <xdr:clientData/>
  </xdr:twoCellAnchor>
  <xdr:twoCellAnchor editAs="oneCell">
    <xdr:from>
      <xdr:col>1</xdr:col>
      <xdr:colOff>333375</xdr:colOff>
      <xdr:row>15</xdr:row>
      <xdr:rowOff>23813</xdr:rowOff>
    </xdr:from>
    <xdr:to>
      <xdr:col>1</xdr:col>
      <xdr:colOff>1238250</xdr:colOff>
      <xdr:row>15</xdr:row>
      <xdr:rowOff>928688</xdr:rowOff>
    </xdr:to>
    <xdr:pic>
      <xdr:nvPicPr>
        <xdr:cNvPr id="18" name="図 17">
          <a:extLst>
            <a:ext uri="{FF2B5EF4-FFF2-40B4-BE49-F238E27FC236}">
              <a16:creationId xmlns:a16="http://schemas.microsoft.com/office/drawing/2014/main" id="{0D4A79F6-AE58-4952-AA2C-161753D683E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14375" y="16216313"/>
          <a:ext cx="904875" cy="904875"/>
        </a:xfrm>
        <a:prstGeom prst="rect">
          <a:avLst/>
        </a:prstGeom>
      </xdr:spPr>
    </xdr:pic>
    <xdr:clientData/>
  </xdr:twoCellAnchor>
  <xdr:twoCellAnchor editAs="oneCell">
    <xdr:from>
      <xdr:col>1</xdr:col>
      <xdr:colOff>333375</xdr:colOff>
      <xdr:row>47</xdr:row>
      <xdr:rowOff>23813</xdr:rowOff>
    </xdr:from>
    <xdr:to>
      <xdr:col>1</xdr:col>
      <xdr:colOff>1238250</xdr:colOff>
      <xdr:row>47</xdr:row>
      <xdr:rowOff>928688</xdr:rowOff>
    </xdr:to>
    <xdr:pic>
      <xdr:nvPicPr>
        <xdr:cNvPr id="19" name="図 18">
          <a:extLst>
            <a:ext uri="{FF2B5EF4-FFF2-40B4-BE49-F238E27FC236}">
              <a16:creationId xmlns:a16="http://schemas.microsoft.com/office/drawing/2014/main" id="{C13EF64A-B95A-4F50-9EED-E1140C9B53A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14375" y="17168813"/>
          <a:ext cx="904875" cy="904875"/>
        </a:xfrm>
        <a:prstGeom prst="rect">
          <a:avLst/>
        </a:prstGeom>
      </xdr:spPr>
    </xdr:pic>
    <xdr:clientData/>
  </xdr:twoCellAnchor>
  <xdr:twoCellAnchor editAs="oneCell">
    <xdr:from>
      <xdr:col>1</xdr:col>
      <xdr:colOff>333375</xdr:colOff>
      <xdr:row>18</xdr:row>
      <xdr:rowOff>23813</xdr:rowOff>
    </xdr:from>
    <xdr:to>
      <xdr:col>1</xdr:col>
      <xdr:colOff>1238250</xdr:colOff>
      <xdr:row>18</xdr:row>
      <xdr:rowOff>928688</xdr:rowOff>
    </xdr:to>
    <xdr:pic>
      <xdr:nvPicPr>
        <xdr:cNvPr id="20" name="図 19">
          <a:extLst>
            <a:ext uri="{FF2B5EF4-FFF2-40B4-BE49-F238E27FC236}">
              <a16:creationId xmlns:a16="http://schemas.microsoft.com/office/drawing/2014/main" id="{CC7A721D-9536-40E3-A3B9-49F4AB82DD2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375" y="18121313"/>
          <a:ext cx="904875" cy="904875"/>
        </a:xfrm>
        <a:prstGeom prst="rect">
          <a:avLst/>
        </a:prstGeom>
      </xdr:spPr>
    </xdr:pic>
    <xdr:clientData/>
  </xdr:twoCellAnchor>
  <xdr:twoCellAnchor editAs="oneCell">
    <xdr:from>
      <xdr:col>1</xdr:col>
      <xdr:colOff>333375</xdr:colOff>
      <xdr:row>19</xdr:row>
      <xdr:rowOff>23813</xdr:rowOff>
    </xdr:from>
    <xdr:to>
      <xdr:col>1</xdr:col>
      <xdr:colOff>1238250</xdr:colOff>
      <xdr:row>19</xdr:row>
      <xdr:rowOff>928688</xdr:rowOff>
    </xdr:to>
    <xdr:pic>
      <xdr:nvPicPr>
        <xdr:cNvPr id="21" name="図 20">
          <a:extLst>
            <a:ext uri="{FF2B5EF4-FFF2-40B4-BE49-F238E27FC236}">
              <a16:creationId xmlns:a16="http://schemas.microsoft.com/office/drawing/2014/main" id="{5C5C8C83-D50D-42F2-80B2-5D0141C8709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14375" y="19073813"/>
          <a:ext cx="904875" cy="904875"/>
        </a:xfrm>
        <a:prstGeom prst="rect">
          <a:avLst/>
        </a:prstGeom>
      </xdr:spPr>
    </xdr:pic>
    <xdr:clientData/>
  </xdr:twoCellAnchor>
  <xdr:twoCellAnchor editAs="oneCell">
    <xdr:from>
      <xdr:col>1</xdr:col>
      <xdr:colOff>333375</xdr:colOff>
      <xdr:row>20</xdr:row>
      <xdr:rowOff>23813</xdr:rowOff>
    </xdr:from>
    <xdr:to>
      <xdr:col>1</xdr:col>
      <xdr:colOff>1238250</xdr:colOff>
      <xdr:row>20</xdr:row>
      <xdr:rowOff>928688</xdr:rowOff>
    </xdr:to>
    <xdr:pic>
      <xdr:nvPicPr>
        <xdr:cNvPr id="22" name="図 21">
          <a:extLst>
            <a:ext uri="{FF2B5EF4-FFF2-40B4-BE49-F238E27FC236}">
              <a16:creationId xmlns:a16="http://schemas.microsoft.com/office/drawing/2014/main" id="{5EA76010-6BE0-4B6A-8226-CB20FE09D5B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14375" y="20026313"/>
          <a:ext cx="904875" cy="904875"/>
        </a:xfrm>
        <a:prstGeom prst="rect">
          <a:avLst/>
        </a:prstGeom>
      </xdr:spPr>
    </xdr:pic>
    <xdr:clientData/>
  </xdr:twoCellAnchor>
  <xdr:twoCellAnchor editAs="oneCell">
    <xdr:from>
      <xdr:col>1</xdr:col>
      <xdr:colOff>334280</xdr:colOff>
      <xdr:row>21</xdr:row>
      <xdr:rowOff>23813</xdr:rowOff>
    </xdr:from>
    <xdr:to>
      <xdr:col>1</xdr:col>
      <xdr:colOff>1237345</xdr:colOff>
      <xdr:row>21</xdr:row>
      <xdr:rowOff>928688</xdr:rowOff>
    </xdr:to>
    <xdr:pic>
      <xdr:nvPicPr>
        <xdr:cNvPr id="23" name="図 22">
          <a:extLst>
            <a:ext uri="{FF2B5EF4-FFF2-40B4-BE49-F238E27FC236}">
              <a16:creationId xmlns:a16="http://schemas.microsoft.com/office/drawing/2014/main" id="{D9D60545-021A-4AE3-AD8F-A1658830171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15280" y="20978813"/>
          <a:ext cx="903065" cy="904875"/>
        </a:xfrm>
        <a:prstGeom prst="rect">
          <a:avLst/>
        </a:prstGeom>
      </xdr:spPr>
    </xdr:pic>
    <xdr:clientData/>
  </xdr:twoCellAnchor>
  <xdr:twoCellAnchor editAs="oneCell">
    <xdr:from>
      <xdr:col>1</xdr:col>
      <xdr:colOff>333375</xdr:colOff>
      <xdr:row>22</xdr:row>
      <xdr:rowOff>23813</xdr:rowOff>
    </xdr:from>
    <xdr:to>
      <xdr:col>1</xdr:col>
      <xdr:colOff>1238250</xdr:colOff>
      <xdr:row>22</xdr:row>
      <xdr:rowOff>928688</xdr:rowOff>
    </xdr:to>
    <xdr:pic>
      <xdr:nvPicPr>
        <xdr:cNvPr id="24" name="図 23">
          <a:extLst>
            <a:ext uri="{FF2B5EF4-FFF2-40B4-BE49-F238E27FC236}">
              <a16:creationId xmlns:a16="http://schemas.microsoft.com/office/drawing/2014/main" id="{11C6FA04-3FD4-4F12-8DC8-53B227907E9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14375" y="21931313"/>
          <a:ext cx="904875" cy="904875"/>
        </a:xfrm>
        <a:prstGeom prst="rect">
          <a:avLst/>
        </a:prstGeom>
      </xdr:spPr>
    </xdr:pic>
    <xdr:clientData/>
  </xdr:twoCellAnchor>
  <xdr:twoCellAnchor editAs="oneCell">
    <xdr:from>
      <xdr:col>1</xdr:col>
      <xdr:colOff>333375</xdr:colOff>
      <xdr:row>23</xdr:row>
      <xdr:rowOff>23813</xdr:rowOff>
    </xdr:from>
    <xdr:to>
      <xdr:col>1</xdr:col>
      <xdr:colOff>1238250</xdr:colOff>
      <xdr:row>23</xdr:row>
      <xdr:rowOff>928688</xdr:rowOff>
    </xdr:to>
    <xdr:pic>
      <xdr:nvPicPr>
        <xdr:cNvPr id="25" name="図 24">
          <a:extLst>
            <a:ext uri="{FF2B5EF4-FFF2-40B4-BE49-F238E27FC236}">
              <a16:creationId xmlns:a16="http://schemas.microsoft.com/office/drawing/2014/main" id="{4D8E1385-94BC-419E-9E38-72A50B7284D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14375" y="22883813"/>
          <a:ext cx="904875" cy="904875"/>
        </a:xfrm>
        <a:prstGeom prst="rect">
          <a:avLst/>
        </a:prstGeom>
      </xdr:spPr>
    </xdr:pic>
    <xdr:clientData/>
  </xdr:twoCellAnchor>
  <xdr:twoCellAnchor editAs="oneCell">
    <xdr:from>
      <xdr:col>1</xdr:col>
      <xdr:colOff>333375</xdr:colOff>
      <xdr:row>24</xdr:row>
      <xdr:rowOff>23813</xdr:rowOff>
    </xdr:from>
    <xdr:to>
      <xdr:col>1</xdr:col>
      <xdr:colOff>1238250</xdr:colOff>
      <xdr:row>24</xdr:row>
      <xdr:rowOff>928688</xdr:rowOff>
    </xdr:to>
    <xdr:pic>
      <xdr:nvPicPr>
        <xdr:cNvPr id="26" name="図 25">
          <a:extLst>
            <a:ext uri="{FF2B5EF4-FFF2-40B4-BE49-F238E27FC236}">
              <a16:creationId xmlns:a16="http://schemas.microsoft.com/office/drawing/2014/main" id="{70681D64-C561-4E17-8021-E0C6B57EC5D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714375" y="23836313"/>
          <a:ext cx="904875" cy="904875"/>
        </a:xfrm>
        <a:prstGeom prst="rect">
          <a:avLst/>
        </a:prstGeom>
      </xdr:spPr>
    </xdr:pic>
    <xdr:clientData/>
  </xdr:twoCellAnchor>
  <xdr:twoCellAnchor editAs="oneCell">
    <xdr:from>
      <xdr:col>1</xdr:col>
      <xdr:colOff>333375</xdr:colOff>
      <xdr:row>25</xdr:row>
      <xdr:rowOff>23813</xdr:rowOff>
    </xdr:from>
    <xdr:to>
      <xdr:col>1</xdr:col>
      <xdr:colOff>1238250</xdr:colOff>
      <xdr:row>25</xdr:row>
      <xdr:rowOff>928688</xdr:rowOff>
    </xdr:to>
    <xdr:pic>
      <xdr:nvPicPr>
        <xdr:cNvPr id="27" name="図 26">
          <a:extLst>
            <a:ext uri="{FF2B5EF4-FFF2-40B4-BE49-F238E27FC236}">
              <a16:creationId xmlns:a16="http://schemas.microsoft.com/office/drawing/2014/main" id="{A22A11FC-1049-4BB1-BDD6-5533B3512D9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714375" y="24788813"/>
          <a:ext cx="904875" cy="904875"/>
        </a:xfrm>
        <a:prstGeom prst="rect">
          <a:avLst/>
        </a:prstGeom>
      </xdr:spPr>
    </xdr:pic>
    <xdr:clientData/>
  </xdr:twoCellAnchor>
  <xdr:twoCellAnchor editAs="oneCell">
    <xdr:from>
      <xdr:col>1</xdr:col>
      <xdr:colOff>333375</xdr:colOff>
      <xdr:row>26</xdr:row>
      <xdr:rowOff>23813</xdr:rowOff>
    </xdr:from>
    <xdr:to>
      <xdr:col>1</xdr:col>
      <xdr:colOff>1238250</xdr:colOff>
      <xdr:row>26</xdr:row>
      <xdr:rowOff>928688</xdr:rowOff>
    </xdr:to>
    <xdr:pic>
      <xdr:nvPicPr>
        <xdr:cNvPr id="28" name="図 27">
          <a:extLst>
            <a:ext uri="{FF2B5EF4-FFF2-40B4-BE49-F238E27FC236}">
              <a16:creationId xmlns:a16="http://schemas.microsoft.com/office/drawing/2014/main" id="{72FCCF76-5037-4A76-8763-4D333A1E0AF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14375" y="25741313"/>
          <a:ext cx="904875" cy="904875"/>
        </a:xfrm>
        <a:prstGeom prst="rect">
          <a:avLst/>
        </a:prstGeom>
      </xdr:spPr>
    </xdr:pic>
    <xdr:clientData/>
  </xdr:twoCellAnchor>
  <xdr:twoCellAnchor editAs="oneCell">
    <xdr:from>
      <xdr:col>1</xdr:col>
      <xdr:colOff>333375</xdr:colOff>
      <xdr:row>27</xdr:row>
      <xdr:rowOff>23813</xdr:rowOff>
    </xdr:from>
    <xdr:to>
      <xdr:col>1</xdr:col>
      <xdr:colOff>1238250</xdr:colOff>
      <xdr:row>27</xdr:row>
      <xdr:rowOff>928688</xdr:rowOff>
    </xdr:to>
    <xdr:pic>
      <xdr:nvPicPr>
        <xdr:cNvPr id="29" name="図 28">
          <a:extLst>
            <a:ext uri="{FF2B5EF4-FFF2-40B4-BE49-F238E27FC236}">
              <a16:creationId xmlns:a16="http://schemas.microsoft.com/office/drawing/2014/main" id="{BDA082C9-D0A9-4A0D-8FB1-76F3D5F11DA8}"/>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14375" y="26693813"/>
          <a:ext cx="904875" cy="904875"/>
        </a:xfrm>
        <a:prstGeom prst="rect">
          <a:avLst/>
        </a:prstGeom>
      </xdr:spPr>
    </xdr:pic>
    <xdr:clientData/>
  </xdr:twoCellAnchor>
  <xdr:twoCellAnchor editAs="oneCell">
    <xdr:from>
      <xdr:col>1</xdr:col>
      <xdr:colOff>333375</xdr:colOff>
      <xdr:row>28</xdr:row>
      <xdr:rowOff>23813</xdr:rowOff>
    </xdr:from>
    <xdr:to>
      <xdr:col>1</xdr:col>
      <xdr:colOff>1238250</xdr:colOff>
      <xdr:row>28</xdr:row>
      <xdr:rowOff>928688</xdr:rowOff>
    </xdr:to>
    <xdr:pic>
      <xdr:nvPicPr>
        <xdr:cNvPr id="30" name="図 29">
          <a:extLst>
            <a:ext uri="{FF2B5EF4-FFF2-40B4-BE49-F238E27FC236}">
              <a16:creationId xmlns:a16="http://schemas.microsoft.com/office/drawing/2014/main" id="{202F783A-85E4-4E21-AEBC-0F62CB1759A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14375" y="27646313"/>
          <a:ext cx="904875" cy="904875"/>
        </a:xfrm>
        <a:prstGeom prst="rect">
          <a:avLst/>
        </a:prstGeom>
      </xdr:spPr>
    </xdr:pic>
    <xdr:clientData/>
  </xdr:twoCellAnchor>
  <xdr:twoCellAnchor editAs="oneCell">
    <xdr:from>
      <xdr:col>1</xdr:col>
      <xdr:colOff>333375</xdr:colOff>
      <xdr:row>29</xdr:row>
      <xdr:rowOff>23813</xdr:rowOff>
    </xdr:from>
    <xdr:to>
      <xdr:col>1</xdr:col>
      <xdr:colOff>1238250</xdr:colOff>
      <xdr:row>29</xdr:row>
      <xdr:rowOff>928688</xdr:rowOff>
    </xdr:to>
    <xdr:pic>
      <xdr:nvPicPr>
        <xdr:cNvPr id="31" name="図 30">
          <a:extLst>
            <a:ext uri="{FF2B5EF4-FFF2-40B4-BE49-F238E27FC236}">
              <a16:creationId xmlns:a16="http://schemas.microsoft.com/office/drawing/2014/main" id="{4DD75081-1C2C-4D4C-A8B4-334406585B5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14375" y="28598813"/>
          <a:ext cx="904875" cy="904875"/>
        </a:xfrm>
        <a:prstGeom prst="rect">
          <a:avLst/>
        </a:prstGeom>
      </xdr:spPr>
    </xdr:pic>
    <xdr:clientData/>
  </xdr:twoCellAnchor>
  <xdr:twoCellAnchor editAs="oneCell">
    <xdr:from>
      <xdr:col>1</xdr:col>
      <xdr:colOff>334280</xdr:colOff>
      <xdr:row>30</xdr:row>
      <xdr:rowOff>23813</xdr:rowOff>
    </xdr:from>
    <xdr:to>
      <xdr:col>1</xdr:col>
      <xdr:colOff>1237345</xdr:colOff>
      <xdr:row>30</xdr:row>
      <xdr:rowOff>928688</xdr:rowOff>
    </xdr:to>
    <xdr:pic>
      <xdr:nvPicPr>
        <xdr:cNvPr id="32" name="図 31">
          <a:extLst>
            <a:ext uri="{FF2B5EF4-FFF2-40B4-BE49-F238E27FC236}">
              <a16:creationId xmlns:a16="http://schemas.microsoft.com/office/drawing/2014/main" id="{A22F257D-8130-4C39-AEC3-24CC529EFFF9}"/>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15280" y="29551313"/>
          <a:ext cx="903065" cy="904875"/>
        </a:xfrm>
        <a:prstGeom prst="rect">
          <a:avLst/>
        </a:prstGeom>
      </xdr:spPr>
    </xdr:pic>
    <xdr:clientData/>
  </xdr:twoCellAnchor>
  <xdr:twoCellAnchor editAs="oneCell">
    <xdr:from>
      <xdr:col>1</xdr:col>
      <xdr:colOff>334280</xdr:colOff>
      <xdr:row>41</xdr:row>
      <xdr:rowOff>23813</xdr:rowOff>
    </xdr:from>
    <xdr:to>
      <xdr:col>1</xdr:col>
      <xdr:colOff>1237345</xdr:colOff>
      <xdr:row>41</xdr:row>
      <xdr:rowOff>928688</xdr:rowOff>
    </xdr:to>
    <xdr:pic>
      <xdr:nvPicPr>
        <xdr:cNvPr id="33" name="図 32">
          <a:extLst>
            <a:ext uri="{FF2B5EF4-FFF2-40B4-BE49-F238E27FC236}">
              <a16:creationId xmlns:a16="http://schemas.microsoft.com/office/drawing/2014/main" id="{0CFD2999-50A1-494C-91EA-59DCDF7314EA}"/>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15280" y="30503813"/>
          <a:ext cx="903065" cy="904875"/>
        </a:xfrm>
        <a:prstGeom prst="rect">
          <a:avLst/>
        </a:prstGeom>
      </xdr:spPr>
    </xdr:pic>
    <xdr:clientData/>
  </xdr:twoCellAnchor>
  <xdr:twoCellAnchor editAs="oneCell">
    <xdr:from>
      <xdr:col>1</xdr:col>
      <xdr:colOff>333375</xdr:colOff>
      <xdr:row>42</xdr:row>
      <xdr:rowOff>23813</xdr:rowOff>
    </xdr:from>
    <xdr:to>
      <xdr:col>1</xdr:col>
      <xdr:colOff>1238250</xdr:colOff>
      <xdr:row>42</xdr:row>
      <xdr:rowOff>928688</xdr:rowOff>
    </xdr:to>
    <xdr:pic>
      <xdr:nvPicPr>
        <xdr:cNvPr id="34" name="図 33">
          <a:extLst>
            <a:ext uri="{FF2B5EF4-FFF2-40B4-BE49-F238E27FC236}">
              <a16:creationId xmlns:a16="http://schemas.microsoft.com/office/drawing/2014/main" id="{7C27F8F6-EFF2-45FD-B728-531C8B4E426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14375" y="31456313"/>
          <a:ext cx="904875" cy="904875"/>
        </a:xfrm>
        <a:prstGeom prst="rect">
          <a:avLst/>
        </a:prstGeom>
      </xdr:spPr>
    </xdr:pic>
    <xdr:clientData/>
  </xdr:twoCellAnchor>
  <xdr:twoCellAnchor editAs="oneCell">
    <xdr:from>
      <xdr:col>1</xdr:col>
      <xdr:colOff>333375</xdr:colOff>
      <xdr:row>43</xdr:row>
      <xdr:rowOff>23813</xdr:rowOff>
    </xdr:from>
    <xdr:to>
      <xdr:col>1</xdr:col>
      <xdr:colOff>1238250</xdr:colOff>
      <xdr:row>43</xdr:row>
      <xdr:rowOff>928688</xdr:rowOff>
    </xdr:to>
    <xdr:pic>
      <xdr:nvPicPr>
        <xdr:cNvPr id="35" name="図 34">
          <a:extLst>
            <a:ext uri="{FF2B5EF4-FFF2-40B4-BE49-F238E27FC236}">
              <a16:creationId xmlns:a16="http://schemas.microsoft.com/office/drawing/2014/main" id="{3BEF4788-4B54-4489-809F-727AC19C77DF}"/>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14375" y="32408813"/>
          <a:ext cx="904875" cy="904875"/>
        </a:xfrm>
        <a:prstGeom prst="rect">
          <a:avLst/>
        </a:prstGeom>
      </xdr:spPr>
    </xdr:pic>
    <xdr:clientData/>
  </xdr:twoCellAnchor>
  <xdr:twoCellAnchor editAs="oneCell">
    <xdr:from>
      <xdr:col>1</xdr:col>
      <xdr:colOff>333375</xdr:colOff>
      <xdr:row>44</xdr:row>
      <xdr:rowOff>23813</xdr:rowOff>
    </xdr:from>
    <xdr:to>
      <xdr:col>1</xdr:col>
      <xdr:colOff>1238250</xdr:colOff>
      <xdr:row>44</xdr:row>
      <xdr:rowOff>928688</xdr:rowOff>
    </xdr:to>
    <xdr:pic>
      <xdr:nvPicPr>
        <xdr:cNvPr id="36" name="図 35">
          <a:extLst>
            <a:ext uri="{FF2B5EF4-FFF2-40B4-BE49-F238E27FC236}">
              <a16:creationId xmlns:a16="http://schemas.microsoft.com/office/drawing/2014/main" id="{44F133CB-3D29-4A68-9B65-2B124A54616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14375" y="33361313"/>
          <a:ext cx="904875" cy="904875"/>
        </a:xfrm>
        <a:prstGeom prst="rect">
          <a:avLst/>
        </a:prstGeom>
      </xdr:spPr>
    </xdr:pic>
    <xdr:clientData/>
  </xdr:twoCellAnchor>
  <xdr:twoCellAnchor editAs="oneCell">
    <xdr:from>
      <xdr:col>1</xdr:col>
      <xdr:colOff>333375</xdr:colOff>
      <xdr:row>58</xdr:row>
      <xdr:rowOff>23813</xdr:rowOff>
    </xdr:from>
    <xdr:to>
      <xdr:col>1</xdr:col>
      <xdr:colOff>1238250</xdr:colOff>
      <xdr:row>58</xdr:row>
      <xdr:rowOff>928688</xdr:rowOff>
    </xdr:to>
    <xdr:pic>
      <xdr:nvPicPr>
        <xdr:cNvPr id="37" name="図 36">
          <a:extLst>
            <a:ext uri="{FF2B5EF4-FFF2-40B4-BE49-F238E27FC236}">
              <a16:creationId xmlns:a16="http://schemas.microsoft.com/office/drawing/2014/main" id="{C457FCAC-EAB8-416F-BC41-0515F1B14F62}"/>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14375" y="34313813"/>
          <a:ext cx="904875" cy="904875"/>
        </a:xfrm>
        <a:prstGeom prst="rect">
          <a:avLst/>
        </a:prstGeom>
      </xdr:spPr>
    </xdr:pic>
    <xdr:clientData/>
  </xdr:twoCellAnchor>
  <xdr:twoCellAnchor editAs="oneCell">
    <xdr:from>
      <xdr:col>1</xdr:col>
      <xdr:colOff>333375</xdr:colOff>
      <xdr:row>59</xdr:row>
      <xdr:rowOff>23813</xdr:rowOff>
    </xdr:from>
    <xdr:to>
      <xdr:col>1</xdr:col>
      <xdr:colOff>1238250</xdr:colOff>
      <xdr:row>59</xdr:row>
      <xdr:rowOff>928688</xdr:rowOff>
    </xdr:to>
    <xdr:pic>
      <xdr:nvPicPr>
        <xdr:cNvPr id="38" name="図 37">
          <a:extLst>
            <a:ext uri="{FF2B5EF4-FFF2-40B4-BE49-F238E27FC236}">
              <a16:creationId xmlns:a16="http://schemas.microsoft.com/office/drawing/2014/main" id="{DE123F45-F263-4B77-90D4-973A94CBB91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714375" y="35266313"/>
          <a:ext cx="904875" cy="904875"/>
        </a:xfrm>
        <a:prstGeom prst="rect">
          <a:avLst/>
        </a:prstGeom>
      </xdr:spPr>
    </xdr:pic>
    <xdr:clientData/>
  </xdr:twoCellAnchor>
  <xdr:twoCellAnchor editAs="oneCell">
    <xdr:from>
      <xdr:col>1</xdr:col>
      <xdr:colOff>333375</xdr:colOff>
      <xdr:row>60</xdr:row>
      <xdr:rowOff>23813</xdr:rowOff>
    </xdr:from>
    <xdr:to>
      <xdr:col>1</xdr:col>
      <xdr:colOff>1238250</xdr:colOff>
      <xdr:row>60</xdr:row>
      <xdr:rowOff>928688</xdr:rowOff>
    </xdr:to>
    <xdr:pic>
      <xdr:nvPicPr>
        <xdr:cNvPr id="39" name="図 38">
          <a:extLst>
            <a:ext uri="{FF2B5EF4-FFF2-40B4-BE49-F238E27FC236}">
              <a16:creationId xmlns:a16="http://schemas.microsoft.com/office/drawing/2014/main" id="{1CC2AD9D-DC5C-460C-87E5-CA419F159CFA}"/>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714375" y="36218813"/>
          <a:ext cx="904875" cy="904875"/>
        </a:xfrm>
        <a:prstGeom prst="rect">
          <a:avLst/>
        </a:prstGeom>
      </xdr:spPr>
    </xdr:pic>
    <xdr:clientData/>
  </xdr:twoCellAnchor>
  <xdr:twoCellAnchor editAs="oneCell">
    <xdr:from>
      <xdr:col>1</xdr:col>
      <xdr:colOff>333375</xdr:colOff>
      <xdr:row>61</xdr:row>
      <xdr:rowOff>23813</xdr:rowOff>
    </xdr:from>
    <xdr:to>
      <xdr:col>1</xdr:col>
      <xdr:colOff>1238250</xdr:colOff>
      <xdr:row>61</xdr:row>
      <xdr:rowOff>928688</xdr:rowOff>
    </xdr:to>
    <xdr:pic>
      <xdr:nvPicPr>
        <xdr:cNvPr id="40" name="図 39">
          <a:extLst>
            <a:ext uri="{FF2B5EF4-FFF2-40B4-BE49-F238E27FC236}">
              <a16:creationId xmlns:a16="http://schemas.microsoft.com/office/drawing/2014/main" id="{1BDEFE0C-834A-4D0B-B606-02680458BE85}"/>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714375" y="37171313"/>
          <a:ext cx="904875" cy="904875"/>
        </a:xfrm>
        <a:prstGeom prst="rect">
          <a:avLst/>
        </a:prstGeom>
      </xdr:spPr>
    </xdr:pic>
    <xdr:clientData/>
  </xdr:twoCellAnchor>
  <xdr:twoCellAnchor editAs="oneCell">
    <xdr:from>
      <xdr:col>1</xdr:col>
      <xdr:colOff>333375</xdr:colOff>
      <xdr:row>62</xdr:row>
      <xdr:rowOff>23813</xdr:rowOff>
    </xdr:from>
    <xdr:to>
      <xdr:col>1</xdr:col>
      <xdr:colOff>1238250</xdr:colOff>
      <xdr:row>62</xdr:row>
      <xdr:rowOff>928688</xdr:rowOff>
    </xdr:to>
    <xdr:pic>
      <xdr:nvPicPr>
        <xdr:cNvPr id="41" name="図 40">
          <a:extLst>
            <a:ext uri="{FF2B5EF4-FFF2-40B4-BE49-F238E27FC236}">
              <a16:creationId xmlns:a16="http://schemas.microsoft.com/office/drawing/2014/main" id="{70B5B8C2-5C8B-4665-8494-E8AB61BAE0A6}"/>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714375" y="38123813"/>
          <a:ext cx="904875" cy="904875"/>
        </a:xfrm>
        <a:prstGeom prst="rect">
          <a:avLst/>
        </a:prstGeom>
      </xdr:spPr>
    </xdr:pic>
    <xdr:clientData/>
  </xdr:twoCellAnchor>
  <xdr:twoCellAnchor editAs="oneCell">
    <xdr:from>
      <xdr:col>1</xdr:col>
      <xdr:colOff>333375</xdr:colOff>
      <xdr:row>63</xdr:row>
      <xdr:rowOff>23813</xdr:rowOff>
    </xdr:from>
    <xdr:to>
      <xdr:col>1</xdr:col>
      <xdr:colOff>1238250</xdr:colOff>
      <xdr:row>63</xdr:row>
      <xdr:rowOff>928688</xdr:rowOff>
    </xdr:to>
    <xdr:pic>
      <xdr:nvPicPr>
        <xdr:cNvPr id="42" name="図 41">
          <a:extLst>
            <a:ext uri="{FF2B5EF4-FFF2-40B4-BE49-F238E27FC236}">
              <a16:creationId xmlns:a16="http://schemas.microsoft.com/office/drawing/2014/main" id="{9EC3EA9C-E6DF-4D40-B6D6-7F4DE6C51F5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714375" y="39076313"/>
          <a:ext cx="904875" cy="904875"/>
        </a:xfrm>
        <a:prstGeom prst="rect">
          <a:avLst/>
        </a:prstGeom>
      </xdr:spPr>
    </xdr:pic>
    <xdr:clientData/>
  </xdr:twoCellAnchor>
  <xdr:twoCellAnchor editAs="oneCell">
    <xdr:from>
      <xdr:col>1</xdr:col>
      <xdr:colOff>333375</xdr:colOff>
      <xdr:row>65</xdr:row>
      <xdr:rowOff>23813</xdr:rowOff>
    </xdr:from>
    <xdr:to>
      <xdr:col>1</xdr:col>
      <xdr:colOff>1238250</xdr:colOff>
      <xdr:row>65</xdr:row>
      <xdr:rowOff>928688</xdr:rowOff>
    </xdr:to>
    <xdr:pic>
      <xdr:nvPicPr>
        <xdr:cNvPr id="44" name="図 43">
          <a:extLst>
            <a:ext uri="{FF2B5EF4-FFF2-40B4-BE49-F238E27FC236}">
              <a16:creationId xmlns:a16="http://schemas.microsoft.com/office/drawing/2014/main" id="{76C56FA9-4CD3-4C5E-9182-A517CA804675}"/>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714375" y="41933813"/>
          <a:ext cx="904875" cy="904875"/>
        </a:xfrm>
        <a:prstGeom prst="rect">
          <a:avLst/>
        </a:prstGeom>
      </xdr:spPr>
    </xdr:pic>
    <xdr:clientData/>
  </xdr:twoCellAnchor>
  <xdr:twoCellAnchor editAs="oneCell">
    <xdr:from>
      <xdr:col>1</xdr:col>
      <xdr:colOff>333375</xdr:colOff>
      <xdr:row>66</xdr:row>
      <xdr:rowOff>23813</xdr:rowOff>
    </xdr:from>
    <xdr:to>
      <xdr:col>1</xdr:col>
      <xdr:colOff>1238250</xdr:colOff>
      <xdr:row>66</xdr:row>
      <xdr:rowOff>928688</xdr:rowOff>
    </xdr:to>
    <xdr:pic>
      <xdr:nvPicPr>
        <xdr:cNvPr id="45" name="図 44">
          <a:extLst>
            <a:ext uri="{FF2B5EF4-FFF2-40B4-BE49-F238E27FC236}">
              <a16:creationId xmlns:a16="http://schemas.microsoft.com/office/drawing/2014/main" id="{E209EB34-5AA5-48C2-A488-EB7E453CA9EA}"/>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714375" y="42886313"/>
          <a:ext cx="904875" cy="904875"/>
        </a:xfrm>
        <a:prstGeom prst="rect">
          <a:avLst/>
        </a:prstGeom>
      </xdr:spPr>
    </xdr:pic>
    <xdr:clientData/>
  </xdr:twoCellAnchor>
  <xdr:twoCellAnchor editAs="oneCell">
    <xdr:from>
      <xdr:col>1</xdr:col>
      <xdr:colOff>333375</xdr:colOff>
      <xdr:row>67</xdr:row>
      <xdr:rowOff>23813</xdr:rowOff>
    </xdr:from>
    <xdr:to>
      <xdr:col>1</xdr:col>
      <xdr:colOff>1238250</xdr:colOff>
      <xdr:row>67</xdr:row>
      <xdr:rowOff>928688</xdr:rowOff>
    </xdr:to>
    <xdr:pic>
      <xdr:nvPicPr>
        <xdr:cNvPr id="46" name="図 45">
          <a:extLst>
            <a:ext uri="{FF2B5EF4-FFF2-40B4-BE49-F238E27FC236}">
              <a16:creationId xmlns:a16="http://schemas.microsoft.com/office/drawing/2014/main" id="{E3912231-D38C-475C-AD73-E6250A008F02}"/>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714375" y="43838813"/>
          <a:ext cx="904875" cy="904875"/>
        </a:xfrm>
        <a:prstGeom prst="rect">
          <a:avLst/>
        </a:prstGeom>
      </xdr:spPr>
    </xdr:pic>
    <xdr:clientData/>
  </xdr:twoCellAnchor>
  <xdr:twoCellAnchor editAs="oneCell">
    <xdr:from>
      <xdr:col>1</xdr:col>
      <xdr:colOff>333375</xdr:colOff>
      <xdr:row>68</xdr:row>
      <xdr:rowOff>23813</xdr:rowOff>
    </xdr:from>
    <xdr:to>
      <xdr:col>1</xdr:col>
      <xdr:colOff>1238250</xdr:colOff>
      <xdr:row>68</xdr:row>
      <xdr:rowOff>928688</xdr:rowOff>
    </xdr:to>
    <xdr:pic>
      <xdr:nvPicPr>
        <xdr:cNvPr id="47" name="図 46">
          <a:extLst>
            <a:ext uri="{FF2B5EF4-FFF2-40B4-BE49-F238E27FC236}">
              <a16:creationId xmlns:a16="http://schemas.microsoft.com/office/drawing/2014/main" id="{3ADB3B5E-51D3-47A8-BC24-1996C908625D}"/>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714375" y="44791313"/>
          <a:ext cx="904875" cy="904875"/>
        </a:xfrm>
        <a:prstGeom prst="rect">
          <a:avLst/>
        </a:prstGeom>
      </xdr:spPr>
    </xdr:pic>
    <xdr:clientData/>
  </xdr:twoCellAnchor>
  <xdr:twoCellAnchor editAs="oneCell">
    <xdr:from>
      <xdr:col>1</xdr:col>
      <xdr:colOff>333375</xdr:colOff>
      <xdr:row>69</xdr:row>
      <xdr:rowOff>23813</xdr:rowOff>
    </xdr:from>
    <xdr:to>
      <xdr:col>1</xdr:col>
      <xdr:colOff>1238250</xdr:colOff>
      <xdr:row>69</xdr:row>
      <xdr:rowOff>928688</xdr:rowOff>
    </xdr:to>
    <xdr:pic>
      <xdr:nvPicPr>
        <xdr:cNvPr id="48" name="図 47">
          <a:extLst>
            <a:ext uri="{FF2B5EF4-FFF2-40B4-BE49-F238E27FC236}">
              <a16:creationId xmlns:a16="http://schemas.microsoft.com/office/drawing/2014/main" id="{79895282-1388-40CA-B563-3C06D414B715}"/>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714375" y="45743813"/>
          <a:ext cx="904875" cy="904875"/>
        </a:xfrm>
        <a:prstGeom prst="rect">
          <a:avLst/>
        </a:prstGeom>
      </xdr:spPr>
    </xdr:pic>
    <xdr:clientData/>
  </xdr:twoCellAnchor>
  <xdr:twoCellAnchor editAs="oneCell">
    <xdr:from>
      <xdr:col>1</xdr:col>
      <xdr:colOff>333375</xdr:colOff>
      <xdr:row>70</xdr:row>
      <xdr:rowOff>23813</xdr:rowOff>
    </xdr:from>
    <xdr:to>
      <xdr:col>1</xdr:col>
      <xdr:colOff>1238250</xdr:colOff>
      <xdr:row>70</xdr:row>
      <xdr:rowOff>928688</xdr:rowOff>
    </xdr:to>
    <xdr:pic>
      <xdr:nvPicPr>
        <xdr:cNvPr id="49" name="図 48">
          <a:extLst>
            <a:ext uri="{FF2B5EF4-FFF2-40B4-BE49-F238E27FC236}">
              <a16:creationId xmlns:a16="http://schemas.microsoft.com/office/drawing/2014/main" id="{569415AF-D539-475A-B2E4-2AB943978D1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714375" y="46696313"/>
          <a:ext cx="904875" cy="904875"/>
        </a:xfrm>
        <a:prstGeom prst="rect">
          <a:avLst/>
        </a:prstGeom>
      </xdr:spPr>
    </xdr:pic>
    <xdr:clientData/>
  </xdr:twoCellAnchor>
  <xdr:twoCellAnchor editAs="oneCell">
    <xdr:from>
      <xdr:col>1</xdr:col>
      <xdr:colOff>333375</xdr:colOff>
      <xdr:row>71</xdr:row>
      <xdr:rowOff>23813</xdr:rowOff>
    </xdr:from>
    <xdr:to>
      <xdr:col>1</xdr:col>
      <xdr:colOff>1238250</xdr:colOff>
      <xdr:row>71</xdr:row>
      <xdr:rowOff>928688</xdr:rowOff>
    </xdr:to>
    <xdr:pic>
      <xdr:nvPicPr>
        <xdr:cNvPr id="50" name="図 49">
          <a:extLst>
            <a:ext uri="{FF2B5EF4-FFF2-40B4-BE49-F238E27FC236}">
              <a16:creationId xmlns:a16="http://schemas.microsoft.com/office/drawing/2014/main" id="{7E3ABEBE-A591-4A8E-9DD9-5A96946A70F7}"/>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14375" y="47648813"/>
          <a:ext cx="904875" cy="904875"/>
        </a:xfrm>
        <a:prstGeom prst="rect">
          <a:avLst/>
        </a:prstGeom>
      </xdr:spPr>
    </xdr:pic>
    <xdr:clientData/>
  </xdr:twoCellAnchor>
  <xdr:twoCellAnchor editAs="oneCell">
    <xdr:from>
      <xdr:col>1</xdr:col>
      <xdr:colOff>333375</xdr:colOff>
      <xdr:row>72</xdr:row>
      <xdr:rowOff>23813</xdr:rowOff>
    </xdr:from>
    <xdr:to>
      <xdr:col>1</xdr:col>
      <xdr:colOff>1238250</xdr:colOff>
      <xdr:row>72</xdr:row>
      <xdr:rowOff>928688</xdr:rowOff>
    </xdr:to>
    <xdr:pic>
      <xdr:nvPicPr>
        <xdr:cNvPr id="51" name="図 50">
          <a:extLst>
            <a:ext uri="{FF2B5EF4-FFF2-40B4-BE49-F238E27FC236}">
              <a16:creationId xmlns:a16="http://schemas.microsoft.com/office/drawing/2014/main" id="{1E9331A6-8262-48B0-9579-CE734787B4DB}"/>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714375" y="48601313"/>
          <a:ext cx="904875" cy="904875"/>
        </a:xfrm>
        <a:prstGeom prst="rect">
          <a:avLst/>
        </a:prstGeom>
      </xdr:spPr>
    </xdr:pic>
    <xdr:clientData/>
  </xdr:twoCellAnchor>
  <xdr:twoCellAnchor editAs="oneCell">
    <xdr:from>
      <xdr:col>1</xdr:col>
      <xdr:colOff>333375</xdr:colOff>
      <xdr:row>73</xdr:row>
      <xdr:rowOff>23813</xdr:rowOff>
    </xdr:from>
    <xdr:to>
      <xdr:col>1</xdr:col>
      <xdr:colOff>1238250</xdr:colOff>
      <xdr:row>73</xdr:row>
      <xdr:rowOff>928688</xdr:rowOff>
    </xdr:to>
    <xdr:pic>
      <xdr:nvPicPr>
        <xdr:cNvPr id="52" name="図 51">
          <a:extLst>
            <a:ext uri="{FF2B5EF4-FFF2-40B4-BE49-F238E27FC236}">
              <a16:creationId xmlns:a16="http://schemas.microsoft.com/office/drawing/2014/main" id="{49AEA306-4DC2-4F9F-AB21-68DC4BD0FC9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714375" y="49553813"/>
          <a:ext cx="904875" cy="904875"/>
        </a:xfrm>
        <a:prstGeom prst="rect">
          <a:avLst/>
        </a:prstGeom>
      </xdr:spPr>
    </xdr:pic>
    <xdr:clientData/>
  </xdr:twoCellAnchor>
  <xdr:twoCellAnchor editAs="oneCell">
    <xdr:from>
      <xdr:col>1</xdr:col>
      <xdr:colOff>333375</xdr:colOff>
      <xdr:row>74</xdr:row>
      <xdr:rowOff>23813</xdr:rowOff>
    </xdr:from>
    <xdr:to>
      <xdr:col>1</xdr:col>
      <xdr:colOff>1238250</xdr:colOff>
      <xdr:row>74</xdr:row>
      <xdr:rowOff>928688</xdr:rowOff>
    </xdr:to>
    <xdr:pic>
      <xdr:nvPicPr>
        <xdr:cNvPr id="53" name="図 52">
          <a:extLst>
            <a:ext uri="{FF2B5EF4-FFF2-40B4-BE49-F238E27FC236}">
              <a16:creationId xmlns:a16="http://schemas.microsoft.com/office/drawing/2014/main" id="{9D51B507-05B4-47F4-9BF6-EABCA85807FF}"/>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714375" y="50506313"/>
          <a:ext cx="904875" cy="904875"/>
        </a:xfrm>
        <a:prstGeom prst="rect">
          <a:avLst/>
        </a:prstGeom>
      </xdr:spPr>
    </xdr:pic>
    <xdr:clientData/>
  </xdr:twoCellAnchor>
  <xdr:twoCellAnchor editAs="oneCell">
    <xdr:from>
      <xdr:col>1</xdr:col>
      <xdr:colOff>333375</xdr:colOff>
      <xdr:row>75</xdr:row>
      <xdr:rowOff>23813</xdr:rowOff>
    </xdr:from>
    <xdr:to>
      <xdr:col>1</xdr:col>
      <xdr:colOff>1238250</xdr:colOff>
      <xdr:row>75</xdr:row>
      <xdr:rowOff>928688</xdr:rowOff>
    </xdr:to>
    <xdr:pic>
      <xdr:nvPicPr>
        <xdr:cNvPr id="54" name="図 53">
          <a:extLst>
            <a:ext uri="{FF2B5EF4-FFF2-40B4-BE49-F238E27FC236}">
              <a16:creationId xmlns:a16="http://schemas.microsoft.com/office/drawing/2014/main" id="{69E04A41-2CDB-4AEA-A7E5-E8FE28AC0DCB}"/>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714375" y="51458813"/>
          <a:ext cx="904875" cy="904875"/>
        </a:xfrm>
        <a:prstGeom prst="rect">
          <a:avLst/>
        </a:prstGeom>
      </xdr:spPr>
    </xdr:pic>
    <xdr:clientData/>
  </xdr:twoCellAnchor>
  <xdr:twoCellAnchor editAs="oneCell">
    <xdr:from>
      <xdr:col>1</xdr:col>
      <xdr:colOff>333375</xdr:colOff>
      <xdr:row>76</xdr:row>
      <xdr:rowOff>23813</xdr:rowOff>
    </xdr:from>
    <xdr:to>
      <xdr:col>1</xdr:col>
      <xdr:colOff>1238250</xdr:colOff>
      <xdr:row>76</xdr:row>
      <xdr:rowOff>928688</xdr:rowOff>
    </xdr:to>
    <xdr:pic>
      <xdr:nvPicPr>
        <xdr:cNvPr id="55" name="図 54">
          <a:extLst>
            <a:ext uri="{FF2B5EF4-FFF2-40B4-BE49-F238E27FC236}">
              <a16:creationId xmlns:a16="http://schemas.microsoft.com/office/drawing/2014/main" id="{4024D7C8-6B69-471D-9929-42CD99B6E8D1}"/>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714375" y="52411313"/>
          <a:ext cx="904875" cy="904875"/>
        </a:xfrm>
        <a:prstGeom prst="rect">
          <a:avLst/>
        </a:prstGeom>
      </xdr:spPr>
    </xdr:pic>
    <xdr:clientData/>
  </xdr:twoCellAnchor>
  <xdr:twoCellAnchor editAs="oneCell">
    <xdr:from>
      <xdr:col>1</xdr:col>
      <xdr:colOff>333375</xdr:colOff>
      <xdr:row>80</xdr:row>
      <xdr:rowOff>23813</xdr:rowOff>
    </xdr:from>
    <xdr:to>
      <xdr:col>1</xdr:col>
      <xdr:colOff>1238250</xdr:colOff>
      <xdr:row>80</xdr:row>
      <xdr:rowOff>928688</xdr:rowOff>
    </xdr:to>
    <xdr:pic>
      <xdr:nvPicPr>
        <xdr:cNvPr id="56" name="図 55">
          <a:extLst>
            <a:ext uri="{FF2B5EF4-FFF2-40B4-BE49-F238E27FC236}">
              <a16:creationId xmlns:a16="http://schemas.microsoft.com/office/drawing/2014/main" id="{0DD72CF4-9163-4BB5-925F-E3F0F8F33068}"/>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714375" y="53363813"/>
          <a:ext cx="904875" cy="904875"/>
        </a:xfrm>
        <a:prstGeom prst="rect">
          <a:avLst/>
        </a:prstGeom>
      </xdr:spPr>
    </xdr:pic>
    <xdr:clientData/>
  </xdr:twoCellAnchor>
  <xdr:twoCellAnchor editAs="oneCell">
    <xdr:from>
      <xdr:col>1</xdr:col>
      <xdr:colOff>333375</xdr:colOff>
      <xdr:row>81</xdr:row>
      <xdr:rowOff>23813</xdr:rowOff>
    </xdr:from>
    <xdr:to>
      <xdr:col>1</xdr:col>
      <xdr:colOff>1238250</xdr:colOff>
      <xdr:row>81</xdr:row>
      <xdr:rowOff>928688</xdr:rowOff>
    </xdr:to>
    <xdr:pic>
      <xdr:nvPicPr>
        <xdr:cNvPr id="57" name="図 56">
          <a:extLst>
            <a:ext uri="{FF2B5EF4-FFF2-40B4-BE49-F238E27FC236}">
              <a16:creationId xmlns:a16="http://schemas.microsoft.com/office/drawing/2014/main" id="{463D08BE-7B8F-4D8E-AEE6-08372BF0021C}"/>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714375" y="54316313"/>
          <a:ext cx="904875" cy="904875"/>
        </a:xfrm>
        <a:prstGeom prst="rect">
          <a:avLst/>
        </a:prstGeom>
      </xdr:spPr>
    </xdr:pic>
    <xdr:clientData/>
  </xdr:twoCellAnchor>
  <xdr:twoCellAnchor editAs="oneCell">
    <xdr:from>
      <xdr:col>1</xdr:col>
      <xdr:colOff>333375</xdr:colOff>
      <xdr:row>82</xdr:row>
      <xdr:rowOff>23813</xdr:rowOff>
    </xdr:from>
    <xdr:to>
      <xdr:col>1</xdr:col>
      <xdr:colOff>1238250</xdr:colOff>
      <xdr:row>82</xdr:row>
      <xdr:rowOff>928688</xdr:rowOff>
    </xdr:to>
    <xdr:pic>
      <xdr:nvPicPr>
        <xdr:cNvPr id="58" name="図 57">
          <a:extLst>
            <a:ext uri="{FF2B5EF4-FFF2-40B4-BE49-F238E27FC236}">
              <a16:creationId xmlns:a16="http://schemas.microsoft.com/office/drawing/2014/main" id="{3AB40EAE-3F50-4DF0-923B-FC5DEC5972B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714375" y="55268813"/>
          <a:ext cx="904875" cy="904875"/>
        </a:xfrm>
        <a:prstGeom prst="rect">
          <a:avLst/>
        </a:prstGeom>
      </xdr:spPr>
    </xdr:pic>
    <xdr:clientData/>
  </xdr:twoCellAnchor>
  <xdr:twoCellAnchor editAs="oneCell">
    <xdr:from>
      <xdr:col>1</xdr:col>
      <xdr:colOff>333375</xdr:colOff>
      <xdr:row>83</xdr:row>
      <xdr:rowOff>23813</xdr:rowOff>
    </xdr:from>
    <xdr:to>
      <xdr:col>1</xdr:col>
      <xdr:colOff>1238250</xdr:colOff>
      <xdr:row>83</xdr:row>
      <xdr:rowOff>928688</xdr:rowOff>
    </xdr:to>
    <xdr:pic>
      <xdr:nvPicPr>
        <xdr:cNvPr id="59" name="図 58">
          <a:extLst>
            <a:ext uri="{FF2B5EF4-FFF2-40B4-BE49-F238E27FC236}">
              <a16:creationId xmlns:a16="http://schemas.microsoft.com/office/drawing/2014/main" id="{CEBEA147-51F9-46FC-8810-15D430C400E1}"/>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714375" y="56221313"/>
          <a:ext cx="904875" cy="904875"/>
        </a:xfrm>
        <a:prstGeom prst="rect">
          <a:avLst/>
        </a:prstGeom>
      </xdr:spPr>
    </xdr:pic>
    <xdr:clientData/>
  </xdr:twoCellAnchor>
  <xdr:twoCellAnchor editAs="oneCell">
    <xdr:from>
      <xdr:col>1</xdr:col>
      <xdr:colOff>333375</xdr:colOff>
      <xdr:row>84</xdr:row>
      <xdr:rowOff>23813</xdr:rowOff>
    </xdr:from>
    <xdr:to>
      <xdr:col>1</xdr:col>
      <xdr:colOff>1238250</xdr:colOff>
      <xdr:row>84</xdr:row>
      <xdr:rowOff>928688</xdr:rowOff>
    </xdr:to>
    <xdr:pic>
      <xdr:nvPicPr>
        <xdr:cNvPr id="60" name="図 59">
          <a:extLst>
            <a:ext uri="{FF2B5EF4-FFF2-40B4-BE49-F238E27FC236}">
              <a16:creationId xmlns:a16="http://schemas.microsoft.com/office/drawing/2014/main" id="{83CEA5A0-81D3-4785-AF10-3E62D0D639B9}"/>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714375" y="57173813"/>
          <a:ext cx="904875" cy="904875"/>
        </a:xfrm>
        <a:prstGeom prst="rect">
          <a:avLst/>
        </a:prstGeom>
      </xdr:spPr>
    </xdr:pic>
    <xdr:clientData/>
  </xdr:twoCellAnchor>
  <xdr:twoCellAnchor editAs="oneCell">
    <xdr:from>
      <xdr:col>1</xdr:col>
      <xdr:colOff>333375</xdr:colOff>
      <xdr:row>85</xdr:row>
      <xdr:rowOff>23813</xdr:rowOff>
    </xdr:from>
    <xdr:to>
      <xdr:col>1</xdr:col>
      <xdr:colOff>1238250</xdr:colOff>
      <xdr:row>85</xdr:row>
      <xdr:rowOff>928688</xdr:rowOff>
    </xdr:to>
    <xdr:pic>
      <xdr:nvPicPr>
        <xdr:cNvPr id="61" name="図 60">
          <a:extLst>
            <a:ext uri="{FF2B5EF4-FFF2-40B4-BE49-F238E27FC236}">
              <a16:creationId xmlns:a16="http://schemas.microsoft.com/office/drawing/2014/main" id="{3B675411-AB4F-4B41-9F76-D3A3BA9971BB}"/>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714375" y="58126313"/>
          <a:ext cx="904875" cy="904875"/>
        </a:xfrm>
        <a:prstGeom prst="rect">
          <a:avLst/>
        </a:prstGeom>
      </xdr:spPr>
    </xdr:pic>
    <xdr:clientData/>
  </xdr:twoCellAnchor>
  <xdr:twoCellAnchor editAs="oneCell">
    <xdr:from>
      <xdr:col>1</xdr:col>
      <xdr:colOff>333375</xdr:colOff>
      <xdr:row>86</xdr:row>
      <xdr:rowOff>23813</xdr:rowOff>
    </xdr:from>
    <xdr:to>
      <xdr:col>1</xdr:col>
      <xdr:colOff>1238250</xdr:colOff>
      <xdr:row>86</xdr:row>
      <xdr:rowOff>928688</xdr:rowOff>
    </xdr:to>
    <xdr:pic>
      <xdr:nvPicPr>
        <xdr:cNvPr id="62" name="図 61">
          <a:extLst>
            <a:ext uri="{FF2B5EF4-FFF2-40B4-BE49-F238E27FC236}">
              <a16:creationId xmlns:a16="http://schemas.microsoft.com/office/drawing/2014/main" id="{FC371B95-BBE9-4ACC-A033-D3E0644224EF}"/>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714375" y="59078813"/>
          <a:ext cx="904875" cy="904875"/>
        </a:xfrm>
        <a:prstGeom prst="rect">
          <a:avLst/>
        </a:prstGeom>
      </xdr:spPr>
    </xdr:pic>
    <xdr:clientData/>
  </xdr:twoCellAnchor>
  <xdr:twoCellAnchor editAs="oneCell">
    <xdr:from>
      <xdr:col>1</xdr:col>
      <xdr:colOff>333375</xdr:colOff>
      <xdr:row>87</xdr:row>
      <xdr:rowOff>23813</xdr:rowOff>
    </xdr:from>
    <xdr:to>
      <xdr:col>1</xdr:col>
      <xdr:colOff>1238250</xdr:colOff>
      <xdr:row>87</xdr:row>
      <xdr:rowOff>928688</xdr:rowOff>
    </xdr:to>
    <xdr:pic>
      <xdr:nvPicPr>
        <xdr:cNvPr id="63" name="図 62">
          <a:extLst>
            <a:ext uri="{FF2B5EF4-FFF2-40B4-BE49-F238E27FC236}">
              <a16:creationId xmlns:a16="http://schemas.microsoft.com/office/drawing/2014/main" id="{6FF3E7E1-2558-482C-BA56-26CA17194F3C}"/>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714375" y="60031313"/>
          <a:ext cx="904875" cy="904875"/>
        </a:xfrm>
        <a:prstGeom prst="rect">
          <a:avLst/>
        </a:prstGeom>
      </xdr:spPr>
    </xdr:pic>
    <xdr:clientData/>
  </xdr:twoCellAnchor>
  <xdr:twoCellAnchor editAs="oneCell">
    <xdr:from>
      <xdr:col>1</xdr:col>
      <xdr:colOff>333375</xdr:colOff>
      <xdr:row>88</xdr:row>
      <xdr:rowOff>23813</xdr:rowOff>
    </xdr:from>
    <xdr:to>
      <xdr:col>1</xdr:col>
      <xdr:colOff>1238250</xdr:colOff>
      <xdr:row>88</xdr:row>
      <xdr:rowOff>928688</xdr:rowOff>
    </xdr:to>
    <xdr:pic>
      <xdr:nvPicPr>
        <xdr:cNvPr id="2048" name="図 2047">
          <a:extLst>
            <a:ext uri="{FF2B5EF4-FFF2-40B4-BE49-F238E27FC236}">
              <a16:creationId xmlns:a16="http://schemas.microsoft.com/office/drawing/2014/main" id="{73E54E9A-8900-4E10-9B54-247A02F39C9A}"/>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714375" y="60983813"/>
          <a:ext cx="904875" cy="904875"/>
        </a:xfrm>
        <a:prstGeom prst="rect">
          <a:avLst/>
        </a:prstGeom>
      </xdr:spPr>
    </xdr:pic>
    <xdr:clientData/>
  </xdr:twoCellAnchor>
  <xdr:twoCellAnchor editAs="oneCell">
    <xdr:from>
      <xdr:col>1</xdr:col>
      <xdr:colOff>333375</xdr:colOff>
      <xdr:row>89</xdr:row>
      <xdr:rowOff>23813</xdr:rowOff>
    </xdr:from>
    <xdr:to>
      <xdr:col>1</xdr:col>
      <xdr:colOff>1238250</xdr:colOff>
      <xdr:row>89</xdr:row>
      <xdr:rowOff>928688</xdr:rowOff>
    </xdr:to>
    <xdr:pic>
      <xdr:nvPicPr>
        <xdr:cNvPr id="2051" name="図 2050">
          <a:extLst>
            <a:ext uri="{FF2B5EF4-FFF2-40B4-BE49-F238E27FC236}">
              <a16:creationId xmlns:a16="http://schemas.microsoft.com/office/drawing/2014/main" id="{BFF1BDA2-674A-45F1-9F1D-181663F08C5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714375" y="61936313"/>
          <a:ext cx="904875" cy="904875"/>
        </a:xfrm>
        <a:prstGeom prst="rect">
          <a:avLst/>
        </a:prstGeom>
      </xdr:spPr>
    </xdr:pic>
    <xdr:clientData/>
  </xdr:twoCellAnchor>
  <xdr:twoCellAnchor editAs="oneCell">
    <xdr:from>
      <xdr:col>1</xdr:col>
      <xdr:colOff>333375</xdr:colOff>
      <xdr:row>90</xdr:row>
      <xdr:rowOff>23813</xdr:rowOff>
    </xdr:from>
    <xdr:to>
      <xdr:col>1</xdr:col>
      <xdr:colOff>1238250</xdr:colOff>
      <xdr:row>90</xdr:row>
      <xdr:rowOff>928688</xdr:rowOff>
    </xdr:to>
    <xdr:pic>
      <xdr:nvPicPr>
        <xdr:cNvPr id="2052" name="図 2051">
          <a:extLst>
            <a:ext uri="{FF2B5EF4-FFF2-40B4-BE49-F238E27FC236}">
              <a16:creationId xmlns:a16="http://schemas.microsoft.com/office/drawing/2014/main" id="{F9CE221F-2177-41F0-A1A0-DB2B620F0DDA}"/>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714375" y="62888813"/>
          <a:ext cx="904875" cy="904875"/>
        </a:xfrm>
        <a:prstGeom prst="rect">
          <a:avLst/>
        </a:prstGeom>
      </xdr:spPr>
    </xdr:pic>
    <xdr:clientData/>
  </xdr:twoCellAnchor>
  <xdr:twoCellAnchor editAs="oneCell">
    <xdr:from>
      <xdr:col>1</xdr:col>
      <xdr:colOff>333375</xdr:colOff>
      <xdr:row>91</xdr:row>
      <xdr:rowOff>23813</xdr:rowOff>
    </xdr:from>
    <xdr:to>
      <xdr:col>1</xdr:col>
      <xdr:colOff>1238250</xdr:colOff>
      <xdr:row>91</xdr:row>
      <xdr:rowOff>928688</xdr:rowOff>
    </xdr:to>
    <xdr:pic>
      <xdr:nvPicPr>
        <xdr:cNvPr id="2053" name="図 2052">
          <a:extLst>
            <a:ext uri="{FF2B5EF4-FFF2-40B4-BE49-F238E27FC236}">
              <a16:creationId xmlns:a16="http://schemas.microsoft.com/office/drawing/2014/main" id="{6FB9F07C-972B-4EF7-AFD4-5C6EA01BE60C}"/>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714375" y="63841313"/>
          <a:ext cx="904875" cy="904875"/>
        </a:xfrm>
        <a:prstGeom prst="rect">
          <a:avLst/>
        </a:prstGeom>
      </xdr:spPr>
    </xdr:pic>
    <xdr:clientData/>
  </xdr:twoCellAnchor>
  <xdr:twoCellAnchor editAs="oneCell">
    <xdr:from>
      <xdr:col>1</xdr:col>
      <xdr:colOff>333375</xdr:colOff>
      <xdr:row>92</xdr:row>
      <xdr:rowOff>23813</xdr:rowOff>
    </xdr:from>
    <xdr:to>
      <xdr:col>1</xdr:col>
      <xdr:colOff>1238250</xdr:colOff>
      <xdr:row>92</xdr:row>
      <xdr:rowOff>928688</xdr:rowOff>
    </xdr:to>
    <xdr:pic>
      <xdr:nvPicPr>
        <xdr:cNvPr id="2054" name="図 2053">
          <a:extLst>
            <a:ext uri="{FF2B5EF4-FFF2-40B4-BE49-F238E27FC236}">
              <a16:creationId xmlns:a16="http://schemas.microsoft.com/office/drawing/2014/main" id="{CC2457EF-33A2-492F-969F-F55C45B1C97C}"/>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714375" y="64793813"/>
          <a:ext cx="904875" cy="904875"/>
        </a:xfrm>
        <a:prstGeom prst="rect">
          <a:avLst/>
        </a:prstGeom>
      </xdr:spPr>
    </xdr:pic>
    <xdr:clientData/>
  </xdr:twoCellAnchor>
  <xdr:twoCellAnchor editAs="oneCell">
    <xdr:from>
      <xdr:col>1</xdr:col>
      <xdr:colOff>333375</xdr:colOff>
      <xdr:row>93</xdr:row>
      <xdr:rowOff>23813</xdr:rowOff>
    </xdr:from>
    <xdr:to>
      <xdr:col>1</xdr:col>
      <xdr:colOff>1238250</xdr:colOff>
      <xdr:row>93</xdr:row>
      <xdr:rowOff>928688</xdr:rowOff>
    </xdr:to>
    <xdr:pic>
      <xdr:nvPicPr>
        <xdr:cNvPr id="2055" name="図 2054">
          <a:extLst>
            <a:ext uri="{FF2B5EF4-FFF2-40B4-BE49-F238E27FC236}">
              <a16:creationId xmlns:a16="http://schemas.microsoft.com/office/drawing/2014/main" id="{394C09AA-F693-459F-9794-7A6DD76B09F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714375" y="65746313"/>
          <a:ext cx="904875" cy="904875"/>
        </a:xfrm>
        <a:prstGeom prst="rect">
          <a:avLst/>
        </a:prstGeom>
      </xdr:spPr>
    </xdr:pic>
    <xdr:clientData/>
  </xdr:twoCellAnchor>
  <xdr:twoCellAnchor editAs="oneCell">
    <xdr:from>
      <xdr:col>1</xdr:col>
      <xdr:colOff>333375</xdr:colOff>
      <xdr:row>94</xdr:row>
      <xdr:rowOff>23813</xdr:rowOff>
    </xdr:from>
    <xdr:to>
      <xdr:col>1</xdr:col>
      <xdr:colOff>1238250</xdr:colOff>
      <xdr:row>94</xdr:row>
      <xdr:rowOff>928688</xdr:rowOff>
    </xdr:to>
    <xdr:pic>
      <xdr:nvPicPr>
        <xdr:cNvPr id="2056" name="図 2055">
          <a:extLst>
            <a:ext uri="{FF2B5EF4-FFF2-40B4-BE49-F238E27FC236}">
              <a16:creationId xmlns:a16="http://schemas.microsoft.com/office/drawing/2014/main" id="{128C2033-C8C8-4738-846D-609DD7441D92}"/>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714375" y="66698813"/>
          <a:ext cx="904875" cy="904875"/>
        </a:xfrm>
        <a:prstGeom prst="rect">
          <a:avLst/>
        </a:prstGeom>
      </xdr:spPr>
    </xdr:pic>
    <xdr:clientData/>
  </xdr:twoCellAnchor>
  <xdr:twoCellAnchor editAs="oneCell">
    <xdr:from>
      <xdr:col>1</xdr:col>
      <xdr:colOff>333375</xdr:colOff>
      <xdr:row>95</xdr:row>
      <xdr:rowOff>23813</xdr:rowOff>
    </xdr:from>
    <xdr:to>
      <xdr:col>1</xdr:col>
      <xdr:colOff>1238250</xdr:colOff>
      <xdr:row>95</xdr:row>
      <xdr:rowOff>928688</xdr:rowOff>
    </xdr:to>
    <xdr:pic>
      <xdr:nvPicPr>
        <xdr:cNvPr id="2057" name="図 2056">
          <a:extLst>
            <a:ext uri="{FF2B5EF4-FFF2-40B4-BE49-F238E27FC236}">
              <a16:creationId xmlns:a16="http://schemas.microsoft.com/office/drawing/2014/main" id="{2F3E2072-F9F7-4D48-B458-92A29DA9B2AB}"/>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714375" y="67651313"/>
          <a:ext cx="904875" cy="904875"/>
        </a:xfrm>
        <a:prstGeom prst="rect">
          <a:avLst/>
        </a:prstGeom>
      </xdr:spPr>
    </xdr:pic>
    <xdr:clientData/>
  </xdr:twoCellAnchor>
  <xdr:twoCellAnchor editAs="oneCell">
    <xdr:from>
      <xdr:col>1</xdr:col>
      <xdr:colOff>333375</xdr:colOff>
      <xdr:row>96</xdr:row>
      <xdr:rowOff>23813</xdr:rowOff>
    </xdr:from>
    <xdr:to>
      <xdr:col>1</xdr:col>
      <xdr:colOff>1238250</xdr:colOff>
      <xdr:row>96</xdr:row>
      <xdr:rowOff>928688</xdr:rowOff>
    </xdr:to>
    <xdr:pic>
      <xdr:nvPicPr>
        <xdr:cNvPr id="2058" name="図 2057">
          <a:extLst>
            <a:ext uri="{FF2B5EF4-FFF2-40B4-BE49-F238E27FC236}">
              <a16:creationId xmlns:a16="http://schemas.microsoft.com/office/drawing/2014/main" id="{C692901F-8D2D-40D0-8B2F-71447A35C94E}"/>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714375" y="68603813"/>
          <a:ext cx="904875" cy="904875"/>
        </a:xfrm>
        <a:prstGeom prst="rect">
          <a:avLst/>
        </a:prstGeom>
      </xdr:spPr>
    </xdr:pic>
    <xdr:clientData/>
  </xdr:twoCellAnchor>
  <xdr:twoCellAnchor editAs="oneCell">
    <xdr:from>
      <xdr:col>1</xdr:col>
      <xdr:colOff>333375</xdr:colOff>
      <xdr:row>100</xdr:row>
      <xdr:rowOff>23813</xdr:rowOff>
    </xdr:from>
    <xdr:to>
      <xdr:col>1</xdr:col>
      <xdr:colOff>1238250</xdr:colOff>
      <xdr:row>100</xdr:row>
      <xdr:rowOff>928688</xdr:rowOff>
    </xdr:to>
    <xdr:pic>
      <xdr:nvPicPr>
        <xdr:cNvPr id="2059" name="図 2058">
          <a:extLst>
            <a:ext uri="{FF2B5EF4-FFF2-40B4-BE49-F238E27FC236}">
              <a16:creationId xmlns:a16="http://schemas.microsoft.com/office/drawing/2014/main" id="{D571BC33-E19E-4030-8F9E-AEDE862AAC15}"/>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714375" y="69556313"/>
          <a:ext cx="904875" cy="904875"/>
        </a:xfrm>
        <a:prstGeom prst="rect">
          <a:avLst/>
        </a:prstGeom>
      </xdr:spPr>
    </xdr:pic>
    <xdr:clientData/>
  </xdr:twoCellAnchor>
  <xdr:twoCellAnchor editAs="oneCell">
    <xdr:from>
      <xdr:col>1</xdr:col>
      <xdr:colOff>333375</xdr:colOff>
      <xdr:row>101</xdr:row>
      <xdr:rowOff>23813</xdr:rowOff>
    </xdr:from>
    <xdr:to>
      <xdr:col>1</xdr:col>
      <xdr:colOff>1238250</xdr:colOff>
      <xdr:row>101</xdr:row>
      <xdr:rowOff>928688</xdr:rowOff>
    </xdr:to>
    <xdr:pic>
      <xdr:nvPicPr>
        <xdr:cNvPr id="2060" name="図 2059">
          <a:extLst>
            <a:ext uri="{FF2B5EF4-FFF2-40B4-BE49-F238E27FC236}">
              <a16:creationId xmlns:a16="http://schemas.microsoft.com/office/drawing/2014/main" id="{D53474F2-39A1-4615-819E-C1DEC110A5F1}"/>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714375" y="70508813"/>
          <a:ext cx="904875" cy="904875"/>
        </a:xfrm>
        <a:prstGeom prst="rect">
          <a:avLst/>
        </a:prstGeom>
      </xdr:spPr>
    </xdr:pic>
    <xdr:clientData/>
  </xdr:twoCellAnchor>
  <xdr:twoCellAnchor editAs="oneCell">
    <xdr:from>
      <xdr:col>1</xdr:col>
      <xdr:colOff>333375</xdr:colOff>
      <xdr:row>102</xdr:row>
      <xdr:rowOff>23813</xdr:rowOff>
    </xdr:from>
    <xdr:to>
      <xdr:col>1</xdr:col>
      <xdr:colOff>1238250</xdr:colOff>
      <xdr:row>102</xdr:row>
      <xdr:rowOff>928688</xdr:rowOff>
    </xdr:to>
    <xdr:pic>
      <xdr:nvPicPr>
        <xdr:cNvPr id="2061" name="図 2060">
          <a:extLst>
            <a:ext uri="{FF2B5EF4-FFF2-40B4-BE49-F238E27FC236}">
              <a16:creationId xmlns:a16="http://schemas.microsoft.com/office/drawing/2014/main" id="{C68899B8-9ECF-4528-BCBA-E45EA380DC45}"/>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714375" y="71461313"/>
          <a:ext cx="904875" cy="904875"/>
        </a:xfrm>
        <a:prstGeom prst="rect">
          <a:avLst/>
        </a:prstGeom>
      </xdr:spPr>
    </xdr:pic>
    <xdr:clientData/>
  </xdr:twoCellAnchor>
  <xdr:twoCellAnchor editAs="oneCell">
    <xdr:from>
      <xdr:col>1</xdr:col>
      <xdr:colOff>333375</xdr:colOff>
      <xdr:row>103</xdr:row>
      <xdr:rowOff>23813</xdr:rowOff>
    </xdr:from>
    <xdr:to>
      <xdr:col>1</xdr:col>
      <xdr:colOff>1238250</xdr:colOff>
      <xdr:row>103</xdr:row>
      <xdr:rowOff>928688</xdr:rowOff>
    </xdr:to>
    <xdr:pic>
      <xdr:nvPicPr>
        <xdr:cNvPr id="2062" name="図 2061">
          <a:extLst>
            <a:ext uri="{FF2B5EF4-FFF2-40B4-BE49-F238E27FC236}">
              <a16:creationId xmlns:a16="http://schemas.microsoft.com/office/drawing/2014/main" id="{0E53F94E-6138-4C64-990C-073659612054}"/>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714375" y="72413813"/>
          <a:ext cx="904875" cy="904875"/>
        </a:xfrm>
        <a:prstGeom prst="rect">
          <a:avLst/>
        </a:prstGeom>
      </xdr:spPr>
    </xdr:pic>
    <xdr:clientData/>
  </xdr:twoCellAnchor>
  <xdr:twoCellAnchor editAs="oneCell">
    <xdr:from>
      <xdr:col>1</xdr:col>
      <xdr:colOff>333375</xdr:colOff>
      <xdr:row>104</xdr:row>
      <xdr:rowOff>23813</xdr:rowOff>
    </xdr:from>
    <xdr:to>
      <xdr:col>1</xdr:col>
      <xdr:colOff>1238250</xdr:colOff>
      <xdr:row>104</xdr:row>
      <xdr:rowOff>928688</xdr:rowOff>
    </xdr:to>
    <xdr:pic>
      <xdr:nvPicPr>
        <xdr:cNvPr id="2063" name="図 2062">
          <a:extLst>
            <a:ext uri="{FF2B5EF4-FFF2-40B4-BE49-F238E27FC236}">
              <a16:creationId xmlns:a16="http://schemas.microsoft.com/office/drawing/2014/main" id="{0EA3E38E-7C2C-4C5E-8B88-633157955B0B}"/>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714375" y="73366313"/>
          <a:ext cx="904875" cy="904875"/>
        </a:xfrm>
        <a:prstGeom prst="rect">
          <a:avLst/>
        </a:prstGeom>
      </xdr:spPr>
    </xdr:pic>
    <xdr:clientData/>
  </xdr:twoCellAnchor>
  <xdr:twoCellAnchor editAs="oneCell">
    <xdr:from>
      <xdr:col>1</xdr:col>
      <xdr:colOff>333375</xdr:colOff>
      <xdr:row>105</xdr:row>
      <xdr:rowOff>23813</xdr:rowOff>
    </xdr:from>
    <xdr:to>
      <xdr:col>1</xdr:col>
      <xdr:colOff>1238250</xdr:colOff>
      <xdr:row>105</xdr:row>
      <xdr:rowOff>928688</xdr:rowOff>
    </xdr:to>
    <xdr:pic>
      <xdr:nvPicPr>
        <xdr:cNvPr id="2064" name="図 2063">
          <a:extLst>
            <a:ext uri="{FF2B5EF4-FFF2-40B4-BE49-F238E27FC236}">
              <a16:creationId xmlns:a16="http://schemas.microsoft.com/office/drawing/2014/main" id="{5DA858FC-62A9-4C7D-9E0A-F7357D20C438}"/>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714375" y="74318813"/>
          <a:ext cx="904875" cy="904875"/>
        </a:xfrm>
        <a:prstGeom prst="rect">
          <a:avLst/>
        </a:prstGeom>
      </xdr:spPr>
    </xdr:pic>
    <xdr:clientData/>
  </xdr:twoCellAnchor>
  <xdr:twoCellAnchor editAs="oneCell">
    <xdr:from>
      <xdr:col>1</xdr:col>
      <xdr:colOff>333375</xdr:colOff>
      <xdr:row>106</xdr:row>
      <xdr:rowOff>23813</xdr:rowOff>
    </xdr:from>
    <xdr:to>
      <xdr:col>1</xdr:col>
      <xdr:colOff>1238250</xdr:colOff>
      <xdr:row>106</xdr:row>
      <xdr:rowOff>928688</xdr:rowOff>
    </xdr:to>
    <xdr:pic>
      <xdr:nvPicPr>
        <xdr:cNvPr id="2065" name="図 2064">
          <a:extLst>
            <a:ext uri="{FF2B5EF4-FFF2-40B4-BE49-F238E27FC236}">
              <a16:creationId xmlns:a16="http://schemas.microsoft.com/office/drawing/2014/main" id="{6D7CF152-99E6-46D5-91E4-0E2A5FC11864}"/>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714375" y="75271313"/>
          <a:ext cx="904875" cy="904875"/>
        </a:xfrm>
        <a:prstGeom prst="rect">
          <a:avLst/>
        </a:prstGeom>
      </xdr:spPr>
    </xdr:pic>
    <xdr:clientData/>
  </xdr:twoCellAnchor>
  <xdr:twoCellAnchor editAs="oneCell">
    <xdr:from>
      <xdr:col>1</xdr:col>
      <xdr:colOff>333375</xdr:colOff>
      <xdr:row>107</xdr:row>
      <xdr:rowOff>23813</xdr:rowOff>
    </xdr:from>
    <xdr:to>
      <xdr:col>1</xdr:col>
      <xdr:colOff>1238250</xdr:colOff>
      <xdr:row>107</xdr:row>
      <xdr:rowOff>928688</xdr:rowOff>
    </xdr:to>
    <xdr:pic>
      <xdr:nvPicPr>
        <xdr:cNvPr id="2066" name="図 2065">
          <a:extLst>
            <a:ext uri="{FF2B5EF4-FFF2-40B4-BE49-F238E27FC236}">
              <a16:creationId xmlns:a16="http://schemas.microsoft.com/office/drawing/2014/main" id="{C4E50832-3E99-42DD-B955-A4A26C9C1C7F}"/>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714375" y="76223813"/>
          <a:ext cx="904875" cy="904875"/>
        </a:xfrm>
        <a:prstGeom prst="rect">
          <a:avLst/>
        </a:prstGeom>
      </xdr:spPr>
    </xdr:pic>
    <xdr:clientData/>
  </xdr:twoCellAnchor>
  <xdr:twoCellAnchor editAs="oneCell">
    <xdr:from>
      <xdr:col>1</xdr:col>
      <xdr:colOff>333375</xdr:colOff>
      <xdr:row>108</xdr:row>
      <xdr:rowOff>23813</xdr:rowOff>
    </xdr:from>
    <xdr:to>
      <xdr:col>1</xdr:col>
      <xdr:colOff>1238250</xdr:colOff>
      <xdr:row>108</xdr:row>
      <xdr:rowOff>928688</xdr:rowOff>
    </xdr:to>
    <xdr:pic>
      <xdr:nvPicPr>
        <xdr:cNvPr id="2067" name="図 2066">
          <a:extLst>
            <a:ext uri="{FF2B5EF4-FFF2-40B4-BE49-F238E27FC236}">
              <a16:creationId xmlns:a16="http://schemas.microsoft.com/office/drawing/2014/main" id="{4F2A8506-620D-402A-920A-51164D367E74}"/>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714375" y="77176313"/>
          <a:ext cx="904875" cy="904875"/>
        </a:xfrm>
        <a:prstGeom prst="rect">
          <a:avLst/>
        </a:prstGeom>
      </xdr:spPr>
    </xdr:pic>
    <xdr:clientData/>
  </xdr:twoCellAnchor>
  <xdr:twoCellAnchor editAs="oneCell">
    <xdr:from>
      <xdr:col>1</xdr:col>
      <xdr:colOff>333375</xdr:colOff>
      <xdr:row>109</xdr:row>
      <xdr:rowOff>23813</xdr:rowOff>
    </xdr:from>
    <xdr:to>
      <xdr:col>1</xdr:col>
      <xdr:colOff>1238250</xdr:colOff>
      <xdr:row>109</xdr:row>
      <xdr:rowOff>928688</xdr:rowOff>
    </xdr:to>
    <xdr:pic>
      <xdr:nvPicPr>
        <xdr:cNvPr id="2068" name="図 2067">
          <a:extLst>
            <a:ext uri="{FF2B5EF4-FFF2-40B4-BE49-F238E27FC236}">
              <a16:creationId xmlns:a16="http://schemas.microsoft.com/office/drawing/2014/main" id="{DE942685-AEC0-41D5-B848-C3EF1F6441D3}"/>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714375" y="78128813"/>
          <a:ext cx="904875" cy="904875"/>
        </a:xfrm>
        <a:prstGeom prst="rect">
          <a:avLst/>
        </a:prstGeom>
      </xdr:spPr>
    </xdr:pic>
    <xdr:clientData/>
  </xdr:twoCellAnchor>
  <xdr:twoCellAnchor editAs="oneCell">
    <xdr:from>
      <xdr:col>1</xdr:col>
      <xdr:colOff>333375</xdr:colOff>
      <xdr:row>110</xdr:row>
      <xdr:rowOff>23813</xdr:rowOff>
    </xdr:from>
    <xdr:to>
      <xdr:col>1</xdr:col>
      <xdr:colOff>1238250</xdr:colOff>
      <xdr:row>110</xdr:row>
      <xdr:rowOff>928688</xdr:rowOff>
    </xdr:to>
    <xdr:pic>
      <xdr:nvPicPr>
        <xdr:cNvPr id="2069" name="図 2068">
          <a:extLst>
            <a:ext uri="{FF2B5EF4-FFF2-40B4-BE49-F238E27FC236}">
              <a16:creationId xmlns:a16="http://schemas.microsoft.com/office/drawing/2014/main" id="{F30360E5-E1EE-4BDA-B2F2-00F49B389366}"/>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714375" y="79081313"/>
          <a:ext cx="904875" cy="904875"/>
        </a:xfrm>
        <a:prstGeom prst="rect">
          <a:avLst/>
        </a:prstGeom>
      </xdr:spPr>
    </xdr:pic>
    <xdr:clientData/>
  </xdr:twoCellAnchor>
  <xdr:twoCellAnchor editAs="oneCell">
    <xdr:from>
      <xdr:col>1</xdr:col>
      <xdr:colOff>333375</xdr:colOff>
      <xdr:row>111</xdr:row>
      <xdr:rowOff>23813</xdr:rowOff>
    </xdr:from>
    <xdr:to>
      <xdr:col>1</xdr:col>
      <xdr:colOff>1238250</xdr:colOff>
      <xdr:row>111</xdr:row>
      <xdr:rowOff>928688</xdr:rowOff>
    </xdr:to>
    <xdr:pic>
      <xdr:nvPicPr>
        <xdr:cNvPr id="2070" name="図 2069">
          <a:extLst>
            <a:ext uri="{FF2B5EF4-FFF2-40B4-BE49-F238E27FC236}">
              <a16:creationId xmlns:a16="http://schemas.microsoft.com/office/drawing/2014/main" id="{D3A4537E-EC31-4FA5-95B4-E25EE6FE60CB}"/>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714375" y="80033813"/>
          <a:ext cx="904875" cy="904875"/>
        </a:xfrm>
        <a:prstGeom prst="rect">
          <a:avLst/>
        </a:prstGeom>
      </xdr:spPr>
    </xdr:pic>
    <xdr:clientData/>
  </xdr:twoCellAnchor>
  <xdr:twoCellAnchor editAs="oneCell">
    <xdr:from>
      <xdr:col>1</xdr:col>
      <xdr:colOff>333375</xdr:colOff>
      <xdr:row>112</xdr:row>
      <xdr:rowOff>23813</xdr:rowOff>
    </xdr:from>
    <xdr:to>
      <xdr:col>1</xdr:col>
      <xdr:colOff>1238250</xdr:colOff>
      <xdr:row>112</xdr:row>
      <xdr:rowOff>928688</xdr:rowOff>
    </xdr:to>
    <xdr:pic>
      <xdr:nvPicPr>
        <xdr:cNvPr id="2071" name="図 2070">
          <a:extLst>
            <a:ext uri="{FF2B5EF4-FFF2-40B4-BE49-F238E27FC236}">
              <a16:creationId xmlns:a16="http://schemas.microsoft.com/office/drawing/2014/main" id="{AD25EC17-3422-4C8E-B4C2-437CEFD6FB78}"/>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714375" y="80986313"/>
          <a:ext cx="904875" cy="904875"/>
        </a:xfrm>
        <a:prstGeom prst="rect">
          <a:avLst/>
        </a:prstGeom>
      </xdr:spPr>
    </xdr:pic>
    <xdr:clientData/>
  </xdr:twoCellAnchor>
  <xdr:twoCellAnchor editAs="oneCell">
    <xdr:from>
      <xdr:col>1</xdr:col>
      <xdr:colOff>333375</xdr:colOff>
      <xdr:row>113</xdr:row>
      <xdr:rowOff>23813</xdr:rowOff>
    </xdr:from>
    <xdr:to>
      <xdr:col>1</xdr:col>
      <xdr:colOff>1238250</xdr:colOff>
      <xdr:row>113</xdr:row>
      <xdr:rowOff>928688</xdr:rowOff>
    </xdr:to>
    <xdr:pic>
      <xdr:nvPicPr>
        <xdr:cNvPr id="2072" name="図 2071">
          <a:extLst>
            <a:ext uri="{FF2B5EF4-FFF2-40B4-BE49-F238E27FC236}">
              <a16:creationId xmlns:a16="http://schemas.microsoft.com/office/drawing/2014/main" id="{6A44984C-08A9-4372-AE14-C94961912F6E}"/>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714375" y="81938813"/>
          <a:ext cx="904875" cy="904875"/>
        </a:xfrm>
        <a:prstGeom prst="rect">
          <a:avLst/>
        </a:prstGeom>
      </xdr:spPr>
    </xdr:pic>
    <xdr:clientData/>
  </xdr:twoCellAnchor>
  <xdr:twoCellAnchor editAs="oneCell">
    <xdr:from>
      <xdr:col>1</xdr:col>
      <xdr:colOff>333375</xdr:colOff>
      <xdr:row>114</xdr:row>
      <xdr:rowOff>23813</xdr:rowOff>
    </xdr:from>
    <xdr:to>
      <xdr:col>1</xdr:col>
      <xdr:colOff>1238250</xdr:colOff>
      <xdr:row>114</xdr:row>
      <xdr:rowOff>928688</xdr:rowOff>
    </xdr:to>
    <xdr:pic>
      <xdr:nvPicPr>
        <xdr:cNvPr id="2073" name="図 2072">
          <a:extLst>
            <a:ext uri="{FF2B5EF4-FFF2-40B4-BE49-F238E27FC236}">
              <a16:creationId xmlns:a16="http://schemas.microsoft.com/office/drawing/2014/main" id="{AF4B1311-6FAF-4F06-AB56-C9CABE86AFBE}"/>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714375" y="82891313"/>
          <a:ext cx="904875" cy="904875"/>
        </a:xfrm>
        <a:prstGeom prst="rect">
          <a:avLst/>
        </a:prstGeom>
      </xdr:spPr>
    </xdr:pic>
    <xdr:clientData/>
  </xdr:twoCellAnchor>
  <xdr:twoCellAnchor editAs="oneCell">
    <xdr:from>
      <xdr:col>1</xdr:col>
      <xdr:colOff>333375</xdr:colOff>
      <xdr:row>115</xdr:row>
      <xdr:rowOff>23813</xdr:rowOff>
    </xdr:from>
    <xdr:to>
      <xdr:col>1</xdr:col>
      <xdr:colOff>1238250</xdr:colOff>
      <xdr:row>115</xdr:row>
      <xdr:rowOff>928688</xdr:rowOff>
    </xdr:to>
    <xdr:pic>
      <xdr:nvPicPr>
        <xdr:cNvPr id="2074" name="図 2073">
          <a:extLst>
            <a:ext uri="{FF2B5EF4-FFF2-40B4-BE49-F238E27FC236}">
              <a16:creationId xmlns:a16="http://schemas.microsoft.com/office/drawing/2014/main" id="{A6122315-B9D2-4B2C-85BB-BE107CAC732F}"/>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714375" y="83843813"/>
          <a:ext cx="904875" cy="904875"/>
        </a:xfrm>
        <a:prstGeom prst="rect">
          <a:avLst/>
        </a:prstGeom>
      </xdr:spPr>
    </xdr:pic>
    <xdr:clientData/>
  </xdr:twoCellAnchor>
  <xdr:twoCellAnchor editAs="oneCell">
    <xdr:from>
      <xdr:col>1</xdr:col>
      <xdr:colOff>333375</xdr:colOff>
      <xdr:row>116</xdr:row>
      <xdr:rowOff>23813</xdr:rowOff>
    </xdr:from>
    <xdr:to>
      <xdr:col>1</xdr:col>
      <xdr:colOff>1238250</xdr:colOff>
      <xdr:row>116</xdr:row>
      <xdr:rowOff>928688</xdr:rowOff>
    </xdr:to>
    <xdr:pic>
      <xdr:nvPicPr>
        <xdr:cNvPr id="2075" name="図 2074">
          <a:extLst>
            <a:ext uri="{FF2B5EF4-FFF2-40B4-BE49-F238E27FC236}">
              <a16:creationId xmlns:a16="http://schemas.microsoft.com/office/drawing/2014/main" id="{CBE99AE6-F26B-4A10-A0A0-D1BC7F147D26}"/>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714375" y="84796313"/>
          <a:ext cx="904875" cy="904875"/>
        </a:xfrm>
        <a:prstGeom prst="rect">
          <a:avLst/>
        </a:prstGeom>
      </xdr:spPr>
    </xdr:pic>
    <xdr:clientData/>
  </xdr:twoCellAnchor>
  <xdr:twoCellAnchor editAs="oneCell">
    <xdr:from>
      <xdr:col>1</xdr:col>
      <xdr:colOff>333375</xdr:colOff>
      <xdr:row>117</xdr:row>
      <xdr:rowOff>23813</xdr:rowOff>
    </xdr:from>
    <xdr:to>
      <xdr:col>1</xdr:col>
      <xdr:colOff>1238250</xdr:colOff>
      <xdr:row>117</xdr:row>
      <xdr:rowOff>928688</xdr:rowOff>
    </xdr:to>
    <xdr:pic>
      <xdr:nvPicPr>
        <xdr:cNvPr id="2076" name="図 2075">
          <a:extLst>
            <a:ext uri="{FF2B5EF4-FFF2-40B4-BE49-F238E27FC236}">
              <a16:creationId xmlns:a16="http://schemas.microsoft.com/office/drawing/2014/main" id="{895DB0E8-0C67-4DE4-B36D-735A9B32A5AE}"/>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714375" y="85748813"/>
          <a:ext cx="904875" cy="904875"/>
        </a:xfrm>
        <a:prstGeom prst="rect">
          <a:avLst/>
        </a:prstGeom>
      </xdr:spPr>
    </xdr:pic>
    <xdr:clientData/>
  </xdr:twoCellAnchor>
  <xdr:twoCellAnchor editAs="oneCell">
    <xdr:from>
      <xdr:col>1</xdr:col>
      <xdr:colOff>333375</xdr:colOff>
      <xdr:row>118</xdr:row>
      <xdr:rowOff>23813</xdr:rowOff>
    </xdr:from>
    <xdr:to>
      <xdr:col>1</xdr:col>
      <xdr:colOff>1238250</xdr:colOff>
      <xdr:row>118</xdr:row>
      <xdr:rowOff>928688</xdr:rowOff>
    </xdr:to>
    <xdr:pic>
      <xdr:nvPicPr>
        <xdr:cNvPr id="2077" name="図 2076">
          <a:extLst>
            <a:ext uri="{FF2B5EF4-FFF2-40B4-BE49-F238E27FC236}">
              <a16:creationId xmlns:a16="http://schemas.microsoft.com/office/drawing/2014/main" id="{1BE1854D-3D48-4383-89D8-4505F03A4CA4}"/>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714375" y="86701313"/>
          <a:ext cx="904875" cy="904875"/>
        </a:xfrm>
        <a:prstGeom prst="rect">
          <a:avLst/>
        </a:prstGeom>
      </xdr:spPr>
    </xdr:pic>
    <xdr:clientData/>
  </xdr:twoCellAnchor>
  <xdr:twoCellAnchor editAs="oneCell">
    <xdr:from>
      <xdr:col>1</xdr:col>
      <xdr:colOff>333375</xdr:colOff>
      <xdr:row>120</xdr:row>
      <xdr:rowOff>23813</xdr:rowOff>
    </xdr:from>
    <xdr:to>
      <xdr:col>1</xdr:col>
      <xdr:colOff>1238250</xdr:colOff>
      <xdr:row>120</xdr:row>
      <xdr:rowOff>928688</xdr:rowOff>
    </xdr:to>
    <xdr:pic>
      <xdr:nvPicPr>
        <xdr:cNvPr id="2079" name="図 2078">
          <a:extLst>
            <a:ext uri="{FF2B5EF4-FFF2-40B4-BE49-F238E27FC236}">
              <a16:creationId xmlns:a16="http://schemas.microsoft.com/office/drawing/2014/main" id="{94D97CFB-C9CA-4A16-99C9-FDAEC73FB128}"/>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714375" y="89558813"/>
          <a:ext cx="904875" cy="904875"/>
        </a:xfrm>
        <a:prstGeom prst="rect">
          <a:avLst/>
        </a:prstGeom>
      </xdr:spPr>
    </xdr:pic>
    <xdr:clientData/>
  </xdr:twoCellAnchor>
  <xdr:twoCellAnchor editAs="oneCell">
    <xdr:from>
      <xdr:col>1</xdr:col>
      <xdr:colOff>333375</xdr:colOff>
      <xdr:row>121</xdr:row>
      <xdr:rowOff>23813</xdr:rowOff>
    </xdr:from>
    <xdr:to>
      <xdr:col>1</xdr:col>
      <xdr:colOff>1238250</xdr:colOff>
      <xdr:row>121</xdr:row>
      <xdr:rowOff>928688</xdr:rowOff>
    </xdr:to>
    <xdr:pic>
      <xdr:nvPicPr>
        <xdr:cNvPr id="2080" name="図 2079">
          <a:extLst>
            <a:ext uri="{FF2B5EF4-FFF2-40B4-BE49-F238E27FC236}">
              <a16:creationId xmlns:a16="http://schemas.microsoft.com/office/drawing/2014/main" id="{A0358A5D-0E13-450A-9FB7-64A024045F96}"/>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714375" y="90511313"/>
          <a:ext cx="904875" cy="904875"/>
        </a:xfrm>
        <a:prstGeom prst="rect">
          <a:avLst/>
        </a:prstGeom>
      </xdr:spPr>
    </xdr:pic>
    <xdr:clientData/>
  </xdr:twoCellAnchor>
  <xdr:twoCellAnchor editAs="oneCell">
    <xdr:from>
      <xdr:col>1</xdr:col>
      <xdr:colOff>333375</xdr:colOff>
      <xdr:row>122</xdr:row>
      <xdr:rowOff>23813</xdr:rowOff>
    </xdr:from>
    <xdr:to>
      <xdr:col>1</xdr:col>
      <xdr:colOff>1238250</xdr:colOff>
      <xdr:row>122</xdr:row>
      <xdr:rowOff>928688</xdr:rowOff>
    </xdr:to>
    <xdr:pic>
      <xdr:nvPicPr>
        <xdr:cNvPr id="2081" name="図 2080">
          <a:extLst>
            <a:ext uri="{FF2B5EF4-FFF2-40B4-BE49-F238E27FC236}">
              <a16:creationId xmlns:a16="http://schemas.microsoft.com/office/drawing/2014/main" id="{5600230D-8348-4AFD-8A5B-E03042DF28B5}"/>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714375" y="91463813"/>
          <a:ext cx="904875" cy="904875"/>
        </a:xfrm>
        <a:prstGeom prst="rect">
          <a:avLst/>
        </a:prstGeom>
      </xdr:spPr>
    </xdr:pic>
    <xdr:clientData/>
  </xdr:twoCellAnchor>
  <xdr:twoCellAnchor editAs="oneCell">
    <xdr:from>
      <xdr:col>1</xdr:col>
      <xdr:colOff>333375</xdr:colOff>
      <xdr:row>123</xdr:row>
      <xdr:rowOff>23813</xdr:rowOff>
    </xdr:from>
    <xdr:to>
      <xdr:col>1</xdr:col>
      <xdr:colOff>1238250</xdr:colOff>
      <xdr:row>123</xdr:row>
      <xdr:rowOff>928688</xdr:rowOff>
    </xdr:to>
    <xdr:pic>
      <xdr:nvPicPr>
        <xdr:cNvPr id="2082" name="図 2081">
          <a:extLst>
            <a:ext uri="{FF2B5EF4-FFF2-40B4-BE49-F238E27FC236}">
              <a16:creationId xmlns:a16="http://schemas.microsoft.com/office/drawing/2014/main" id="{423A5F6B-5D41-4DDE-BC10-6A9807E0BC3B}"/>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714375" y="92416313"/>
          <a:ext cx="904875" cy="904875"/>
        </a:xfrm>
        <a:prstGeom prst="rect">
          <a:avLst/>
        </a:prstGeom>
      </xdr:spPr>
    </xdr:pic>
    <xdr:clientData/>
  </xdr:twoCellAnchor>
  <xdr:twoCellAnchor editAs="oneCell">
    <xdr:from>
      <xdr:col>1</xdr:col>
      <xdr:colOff>333375</xdr:colOff>
      <xdr:row>124</xdr:row>
      <xdr:rowOff>23813</xdr:rowOff>
    </xdr:from>
    <xdr:to>
      <xdr:col>1</xdr:col>
      <xdr:colOff>1238250</xdr:colOff>
      <xdr:row>124</xdr:row>
      <xdr:rowOff>928688</xdr:rowOff>
    </xdr:to>
    <xdr:pic>
      <xdr:nvPicPr>
        <xdr:cNvPr id="2084" name="図 2083">
          <a:extLst>
            <a:ext uri="{FF2B5EF4-FFF2-40B4-BE49-F238E27FC236}">
              <a16:creationId xmlns:a16="http://schemas.microsoft.com/office/drawing/2014/main" id="{BA584CBE-E9EB-4CD3-A329-4C5C93D2A4C3}"/>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714375" y="94321313"/>
          <a:ext cx="904875" cy="904875"/>
        </a:xfrm>
        <a:prstGeom prst="rect">
          <a:avLst/>
        </a:prstGeom>
      </xdr:spPr>
    </xdr:pic>
    <xdr:clientData/>
  </xdr:twoCellAnchor>
  <xdr:twoCellAnchor editAs="oneCell">
    <xdr:from>
      <xdr:col>1</xdr:col>
      <xdr:colOff>334280</xdr:colOff>
      <xdr:row>125</xdr:row>
      <xdr:rowOff>23813</xdr:rowOff>
    </xdr:from>
    <xdr:to>
      <xdr:col>1</xdr:col>
      <xdr:colOff>1237345</xdr:colOff>
      <xdr:row>125</xdr:row>
      <xdr:rowOff>928688</xdr:rowOff>
    </xdr:to>
    <xdr:pic>
      <xdr:nvPicPr>
        <xdr:cNvPr id="2086" name="図 2085">
          <a:extLst>
            <a:ext uri="{FF2B5EF4-FFF2-40B4-BE49-F238E27FC236}">
              <a16:creationId xmlns:a16="http://schemas.microsoft.com/office/drawing/2014/main" id="{237D9F3C-22BB-4D6A-BA70-48B619E0C785}"/>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715280" y="96226313"/>
          <a:ext cx="903065" cy="904875"/>
        </a:xfrm>
        <a:prstGeom prst="rect">
          <a:avLst/>
        </a:prstGeom>
      </xdr:spPr>
    </xdr:pic>
    <xdr:clientData/>
  </xdr:twoCellAnchor>
  <xdr:twoCellAnchor editAs="oneCell">
    <xdr:from>
      <xdr:col>1</xdr:col>
      <xdr:colOff>333375</xdr:colOff>
      <xdr:row>126</xdr:row>
      <xdr:rowOff>23813</xdr:rowOff>
    </xdr:from>
    <xdr:to>
      <xdr:col>1</xdr:col>
      <xdr:colOff>1238250</xdr:colOff>
      <xdr:row>126</xdr:row>
      <xdr:rowOff>928688</xdr:rowOff>
    </xdr:to>
    <xdr:pic>
      <xdr:nvPicPr>
        <xdr:cNvPr id="2087" name="図 2086">
          <a:extLst>
            <a:ext uri="{FF2B5EF4-FFF2-40B4-BE49-F238E27FC236}">
              <a16:creationId xmlns:a16="http://schemas.microsoft.com/office/drawing/2014/main" id="{943AD739-7E5D-49FA-9E86-DAFC7BE772E1}"/>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714375" y="97178813"/>
          <a:ext cx="904875" cy="904875"/>
        </a:xfrm>
        <a:prstGeom prst="rect">
          <a:avLst/>
        </a:prstGeom>
      </xdr:spPr>
    </xdr:pic>
    <xdr:clientData/>
  </xdr:twoCellAnchor>
  <xdr:twoCellAnchor editAs="oneCell">
    <xdr:from>
      <xdr:col>1</xdr:col>
      <xdr:colOff>333375</xdr:colOff>
      <xdr:row>128</xdr:row>
      <xdr:rowOff>23813</xdr:rowOff>
    </xdr:from>
    <xdr:to>
      <xdr:col>1</xdr:col>
      <xdr:colOff>1238250</xdr:colOff>
      <xdr:row>128</xdr:row>
      <xdr:rowOff>928688</xdr:rowOff>
    </xdr:to>
    <xdr:pic>
      <xdr:nvPicPr>
        <xdr:cNvPr id="2088" name="図 2087">
          <a:extLst>
            <a:ext uri="{FF2B5EF4-FFF2-40B4-BE49-F238E27FC236}">
              <a16:creationId xmlns:a16="http://schemas.microsoft.com/office/drawing/2014/main" id="{C881D879-FFAB-4BC1-B136-86268CD208BC}"/>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714375" y="98131313"/>
          <a:ext cx="904875" cy="904875"/>
        </a:xfrm>
        <a:prstGeom prst="rect">
          <a:avLst/>
        </a:prstGeom>
      </xdr:spPr>
    </xdr:pic>
    <xdr:clientData/>
  </xdr:twoCellAnchor>
  <xdr:twoCellAnchor editAs="oneCell">
    <xdr:from>
      <xdr:col>1</xdr:col>
      <xdr:colOff>333375</xdr:colOff>
      <xdr:row>129</xdr:row>
      <xdr:rowOff>23813</xdr:rowOff>
    </xdr:from>
    <xdr:to>
      <xdr:col>1</xdr:col>
      <xdr:colOff>1238250</xdr:colOff>
      <xdr:row>129</xdr:row>
      <xdr:rowOff>928688</xdr:rowOff>
    </xdr:to>
    <xdr:pic>
      <xdr:nvPicPr>
        <xdr:cNvPr id="2089" name="図 2088">
          <a:extLst>
            <a:ext uri="{FF2B5EF4-FFF2-40B4-BE49-F238E27FC236}">
              <a16:creationId xmlns:a16="http://schemas.microsoft.com/office/drawing/2014/main" id="{01506625-CD3A-42F5-9369-894687422658}"/>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714375" y="99083813"/>
          <a:ext cx="904875" cy="904875"/>
        </a:xfrm>
        <a:prstGeom prst="rect">
          <a:avLst/>
        </a:prstGeom>
      </xdr:spPr>
    </xdr:pic>
    <xdr:clientData/>
  </xdr:twoCellAnchor>
  <xdr:twoCellAnchor editAs="oneCell">
    <xdr:from>
      <xdr:col>1</xdr:col>
      <xdr:colOff>333375</xdr:colOff>
      <xdr:row>130</xdr:row>
      <xdr:rowOff>23813</xdr:rowOff>
    </xdr:from>
    <xdr:to>
      <xdr:col>1</xdr:col>
      <xdr:colOff>1238250</xdr:colOff>
      <xdr:row>130</xdr:row>
      <xdr:rowOff>928688</xdr:rowOff>
    </xdr:to>
    <xdr:pic>
      <xdr:nvPicPr>
        <xdr:cNvPr id="2090" name="図 2089">
          <a:extLst>
            <a:ext uri="{FF2B5EF4-FFF2-40B4-BE49-F238E27FC236}">
              <a16:creationId xmlns:a16="http://schemas.microsoft.com/office/drawing/2014/main" id="{D7856D2F-2D51-48FE-B646-90ACF47B5356}"/>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714375" y="100036313"/>
          <a:ext cx="904875" cy="904875"/>
        </a:xfrm>
        <a:prstGeom prst="rect">
          <a:avLst/>
        </a:prstGeom>
      </xdr:spPr>
    </xdr:pic>
    <xdr:clientData/>
  </xdr:twoCellAnchor>
  <xdr:twoCellAnchor editAs="oneCell">
    <xdr:from>
      <xdr:col>1</xdr:col>
      <xdr:colOff>333375</xdr:colOff>
      <xdr:row>131</xdr:row>
      <xdr:rowOff>23813</xdr:rowOff>
    </xdr:from>
    <xdr:to>
      <xdr:col>1</xdr:col>
      <xdr:colOff>1238250</xdr:colOff>
      <xdr:row>131</xdr:row>
      <xdr:rowOff>928688</xdr:rowOff>
    </xdr:to>
    <xdr:pic>
      <xdr:nvPicPr>
        <xdr:cNvPr id="2091" name="図 2090">
          <a:extLst>
            <a:ext uri="{FF2B5EF4-FFF2-40B4-BE49-F238E27FC236}">
              <a16:creationId xmlns:a16="http://schemas.microsoft.com/office/drawing/2014/main" id="{46F23C87-21F9-46A0-A24F-160F9B666D69}"/>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714375" y="100988813"/>
          <a:ext cx="904875" cy="904875"/>
        </a:xfrm>
        <a:prstGeom prst="rect">
          <a:avLst/>
        </a:prstGeom>
      </xdr:spPr>
    </xdr:pic>
    <xdr:clientData/>
  </xdr:twoCellAnchor>
  <xdr:twoCellAnchor editAs="oneCell">
    <xdr:from>
      <xdr:col>1</xdr:col>
      <xdr:colOff>333375</xdr:colOff>
      <xdr:row>132</xdr:row>
      <xdr:rowOff>23813</xdr:rowOff>
    </xdr:from>
    <xdr:to>
      <xdr:col>1</xdr:col>
      <xdr:colOff>1238250</xdr:colOff>
      <xdr:row>132</xdr:row>
      <xdr:rowOff>928688</xdr:rowOff>
    </xdr:to>
    <xdr:pic>
      <xdr:nvPicPr>
        <xdr:cNvPr id="2092" name="図 2091">
          <a:extLst>
            <a:ext uri="{FF2B5EF4-FFF2-40B4-BE49-F238E27FC236}">
              <a16:creationId xmlns:a16="http://schemas.microsoft.com/office/drawing/2014/main" id="{D49ED462-FE9A-4B00-9A7F-52F1C95B5706}"/>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714375" y="101941313"/>
          <a:ext cx="904875" cy="904875"/>
        </a:xfrm>
        <a:prstGeom prst="rect">
          <a:avLst/>
        </a:prstGeom>
      </xdr:spPr>
    </xdr:pic>
    <xdr:clientData/>
  </xdr:twoCellAnchor>
  <xdr:twoCellAnchor editAs="oneCell">
    <xdr:from>
      <xdr:col>1</xdr:col>
      <xdr:colOff>333375</xdr:colOff>
      <xdr:row>133</xdr:row>
      <xdr:rowOff>23813</xdr:rowOff>
    </xdr:from>
    <xdr:to>
      <xdr:col>1</xdr:col>
      <xdr:colOff>1238250</xdr:colOff>
      <xdr:row>133</xdr:row>
      <xdr:rowOff>928688</xdr:rowOff>
    </xdr:to>
    <xdr:pic>
      <xdr:nvPicPr>
        <xdr:cNvPr id="2093" name="図 2092">
          <a:extLst>
            <a:ext uri="{FF2B5EF4-FFF2-40B4-BE49-F238E27FC236}">
              <a16:creationId xmlns:a16="http://schemas.microsoft.com/office/drawing/2014/main" id="{CDA6B9BD-789D-47F6-8589-0FBA8021314B}"/>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714375" y="102893813"/>
          <a:ext cx="904875" cy="904875"/>
        </a:xfrm>
        <a:prstGeom prst="rect">
          <a:avLst/>
        </a:prstGeom>
      </xdr:spPr>
    </xdr:pic>
    <xdr:clientData/>
  </xdr:twoCellAnchor>
  <xdr:twoCellAnchor editAs="oneCell">
    <xdr:from>
      <xdr:col>1</xdr:col>
      <xdr:colOff>333375</xdr:colOff>
      <xdr:row>134</xdr:row>
      <xdr:rowOff>23813</xdr:rowOff>
    </xdr:from>
    <xdr:to>
      <xdr:col>1</xdr:col>
      <xdr:colOff>1238250</xdr:colOff>
      <xdr:row>134</xdr:row>
      <xdr:rowOff>928688</xdr:rowOff>
    </xdr:to>
    <xdr:pic>
      <xdr:nvPicPr>
        <xdr:cNvPr id="2094" name="図 2093">
          <a:extLst>
            <a:ext uri="{FF2B5EF4-FFF2-40B4-BE49-F238E27FC236}">
              <a16:creationId xmlns:a16="http://schemas.microsoft.com/office/drawing/2014/main" id="{6A32AEE2-EACF-4515-9DED-1A25C8F80A22}"/>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714375" y="103846313"/>
          <a:ext cx="904875" cy="904875"/>
        </a:xfrm>
        <a:prstGeom prst="rect">
          <a:avLst/>
        </a:prstGeom>
      </xdr:spPr>
    </xdr:pic>
    <xdr:clientData/>
  </xdr:twoCellAnchor>
  <xdr:twoCellAnchor editAs="oneCell">
    <xdr:from>
      <xdr:col>1</xdr:col>
      <xdr:colOff>333375</xdr:colOff>
      <xdr:row>138</xdr:row>
      <xdr:rowOff>23813</xdr:rowOff>
    </xdr:from>
    <xdr:to>
      <xdr:col>1</xdr:col>
      <xdr:colOff>1238250</xdr:colOff>
      <xdr:row>138</xdr:row>
      <xdr:rowOff>928688</xdr:rowOff>
    </xdr:to>
    <xdr:pic>
      <xdr:nvPicPr>
        <xdr:cNvPr id="2095" name="図 2094">
          <a:extLst>
            <a:ext uri="{FF2B5EF4-FFF2-40B4-BE49-F238E27FC236}">
              <a16:creationId xmlns:a16="http://schemas.microsoft.com/office/drawing/2014/main" id="{D2496448-FF02-4E75-823B-FF2EB606524A}"/>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714375" y="104798813"/>
          <a:ext cx="904875" cy="904875"/>
        </a:xfrm>
        <a:prstGeom prst="rect">
          <a:avLst/>
        </a:prstGeom>
      </xdr:spPr>
    </xdr:pic>
    <xdr:clientData/>
  </xdr:twoCellAnchor>
  <xdr:twoCellAnchor editAs="oneCell">
    <xdr:from>
      <xdr:col>1</xdr:col>
      <xdr:colOff>333375</xdr:colOff>
      <xdr:row>139</xdr:row>
      <xdr:rowOff>23813</xdr:rowOff>
    </xdr:from>
    <xdr:to>
      <xdr:col>1</xdr:col>
      <xdr:colOff>1238250</xdr:colOff>
      <xdr:row>139</xdr:row>
      <xdr:rowOff>928688</xdr:rowOff>
    </xdr:to>
    <xdr:pic>
      <xdr:nvPicPr>
        <xdr:cNvPr id="2096" name="図 2095">
          <a:extLst>
            <a:ext uri="{FF2B5EF4-FFF2-40B4-BE49-F238E27FC236}">
              <a16:creationId xmlns:a16="http://schemas.microsoft.com/office/drawing/2014/main" id="{6BBA2747-4681-4A82-A348-C3EAAA139A4E}"/>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714375" y="105751313"/>
          <a:ext cx="904875" cy="904875"/>
        </a:xfrm>
        <a:prstGeom prst="rect">
          <a:avLst/>
        </a:prstGeom>
      </xdr:spPr>
    </xdr:pic>
    <xdr:clientData/>
  </xdr:twoCellAnchor>
  <xdr:twoCellAnchor editAs="oneCell">
    <xdr:from>
      <xdr:col>1</xdr:col>
      <xdr:colOff>333375</xdr:colOff>
      <xdr:row>142</xdr:row>
      <xdr:rowOff>23813</xdr:rowOff>
    </xdr:from>
    <xdr:to>
      <xdr:col>1</xdr:col>
      <xdr:colOff>1238250</xdr:colOff>
      <xdr:row>142</xdr:row>
      <xdr:rowOff>928688</xdr:rowOff>
    </xdr:to>
    <xdr:pic>
      <xdr:nvPicPr>
        <xdr:cNvPr id="2097" name="図 2096">
          <a:extLst>
            <a:ext uri="{FF2B5EF4-FFF2-40B4-BE49-F238E27FC236}">
              <a16:creationId xmlns:a16="http://schemas.microsoft.com/office/drawing/2014/main" id="{8F42C1D2-0BBC-4BF7-B12D-894735C5A739}"/>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714375" y="106703813"/>
          <a:ext cx="904875" cy="904875"/>
        </a:xfrm>
        <a:prstGeom prst="rect">
          <a:avLst/>
        </a:prstGeom>
      </xdr:spPr>
    </xdr:pic>
    <xdr:clientData/>
  </xdr:twoCellAnchor>
  <xdr:twoCellAnchor editAs="oneCell">
    <xdr:from>
      <xdr:col>1</xdr:col>
      <xdr:colOff>333375</xdr:colOff>
      <xdr:row>143</xdr:row>
      <xdr:rowOff>23813</xdr:rowOff>
    </xdr:from>
    <xdr:to>
      <xdr:col>1</xdr:col>
      <xdr:colOff>1238250</xdr:colOff>
      <xdr:row>143</xdr:row>
      <xdr:rowOff>928688</xdr:rowOff>
    </xdr:to>
    <xdr:pic>
      <xdr:nvPicPr>
        <xdr:cNvPr id="2098" name="図 2097">
          <a:extLst>
            <a:ext uri="{FF2B5EF4-FFF2-40B4-BE49-F238E27FC236}">
              <a16:creationId xmlns:a16="http://schemas.microsoft.com/office/drawing/2014/main" id="{96B1C590-3E4B-4957-B0D2-2FE7C93610CE}"/>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714375" y="107656313"/>
          <a:ext cx="904875" cy="904875"/>
        </a:xfrm>
        <a:prstGeom prst="rect">
          <a:avLst/>
        </a:prstGeom>
      </xdr:spPr>
    </xdr:pic>
    <xdr:clientData/>
  </xdr:twoCellAnchor>
  <xdr:twoCellAnchor editAs="oneCell">
    <xdr:from>
      <xdr:col>1</xdr:col>
      <xdr:colOff>333375</xdr:colOff>
      <xdr:row>144</xdr:row>
      <xdr:rowOff>23813</xdr:rowOff>
    </xdr:from>
    <xdr:to>
      <xdr:col>1</xdr:col>
      <xdr:colOff>1238250</xdr:colOff>
      <xdr:row>144</xdr:row>
      <xdr:rowOff>928688</xdr:rowOff>
    </xdr:to>
    <xdr:pic>
      <xdr:nvPicPr>
        <xdr:cNvPr id="2099" name="図 2098">
          <a:extLst>
            <a:ext uri="{FF2B5EF4-FFF2-40B4-BE49-F238E27FC236}">
              <a16:creationId xmlns:a16="http://schemas.microsoft.com/office/drawing/2014/main" id="{C9976145-FFDD-4871-8E92-12B7C2D9DE2E}"/>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714375" y="108608813"/>
          <a:ext cx="904875" cy="904875"/>
        </a:xfrm>
        <a:prstGeom prst="rect">
          <a:avLst/>
        </a:prstGeom>
      </xdr:spPr>
    </xdr:pic>
    <xdr:clientData/>
  </xdr:twoCellAnchor>
  <xdr:twoCellAnchor editAs="oneCell">
    <xdr:from>
      <xdr:col>1</xdr:col>
      <xdr:colOff>333375</xdr:colOff>
      <xdr:row>145</xdr:row>
      <xdr:rowOff>23813</xdr:rowOff>
    </xdr:from>
    <xdr:to>
      <xdr:col>1</xdr:col>
      <xdr:colOff>1238250</xdr:colOff>
      <xdr:row>145</xdr:row>
      <xdr:rowOff>928688</xdr:rowOff>
    </xdr:to>
    <xdr:pic>
      <xdr:nvPicPr>
        <xdr:cNvPr id="2100" name="図 2099">
          <a:extLst>
            <a:ext uri="{FF2B5EF4-FFF2-40B4-BE49-F238E27FC236}">
              <a16:creationId xmlns:a16="http://schemas.microsoft.com/office/drawing/2014/main" id="{59A49C51-F7EC-4FEF-9F55-3F47C5118C9B}"/>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714375" y="109561313"/>
          <a:ext cx="904875" cy="904875"/>
        </a:xfrm>
        <a:prstGeom prst="rect">
          <a:avLst/>
        </a:prstGeom>
      </xdr:spPr>
    </xdr:pic>
    <xdr:clientData/>
  </xdr:twoCellAnchor>
  <xdr:twoCellAnchor editAs="oneCell">
    <xdr:from>
      <xdr:col>1</xdr:col>
      <xdr:colOff>333375</xdr:colOff>
      <xdr:row>146</xdr:row>
      <xdr:rowOff>23813</xdr:rowOff>
    </xdr:from>
    <xdr:to>
      <xdr:col>1</xdr:col>
      <xdr:colOff>1238250</xdr:colOff>
      <xdr:row>146</xdr:row>
      <xdr:rowOff>928688</xdr:rowOff>
    </xdr:to>
    <xdr:pic>
      <xdr:nvPicPr>
        <xdr:cNvPr id="2101" name="図 2100">
          <a:extLst>
            <a:ext uri="{FF2B5EF4-FFF2-40B4-BE49-F238E27FC236}">
              <a16:creationId xmlns:a16="http://schemas.microsoft.com/office/drawing/2014/main" id="{27BF171F-DB4A-4610-9D87-3CC9BAFA3052}"/>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714375" y="110513813"/>
          <a:ext cx="904875" cy="904875"/>
        </a:xfrm>
        <a:prstGeom prst="rect">
          <a:avLst/>
        </a:prstGeom>
      </xdr:spPr>
    </xdr:pic>
    <xdr:clientData/>
  </xdr:twoCellAnchor>
  <xdr:twoCellAnchor editAs="oneCell">
    <xdr:from>
      <xdr:col>1</xdr:col>
      <xdr:colOff>333375</xdr:colOff>
      <xdr:row>147</xdr:row>
      <xdr:rowOff>23813</xdr:rowOff>
    </xdr:from>
    <xdr:to>
      <xdr:col>1</xdr:col>
      <xdr:colOff>1238250</xdr:colOff>
      <xdr:row>147</xdr:row>
      <xdr:rowOff>928688</xdr:rowOff>
    </xdr:to>
    <xdr:pic>
      <xdr:nvPicPr>
        <xdr:cNvPr id="2102" name="図 2101">
          <a:extLst>
            <a:ext uri="{FF2B5EF4-FFF2-40B4-BE49-F238E27FC236}">
              <a16:creationId xmlns:a16="http://schemas.microsoft.com/office/drawing/2014/main" id="{A6553FB0-794A-4645-B2EF-F3C3978A0459}"/>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714375" y="111466313"/>
          <a:ext cx="904875" cy="904875"/>
        </a:xfrm>
        <a:prstGeom prst="rect">
          <a:avLst/>
        </a:prstGeom>
      </xdr:spPr>
    </xdr:pic>
    <xdr:clientData/>
  </xdr:twoCellAnchor>
  <xdr:twoCellAnchor editAs="oneCell">
    <xdr:from>
      <xdr:col>1</xdr:col>
      <xdr:colOff>333375</xdr:colOff>
      <xdr:row>148</xdr:row>
      <xdr:rowOff>23813</xdr:rowOff>
    </xdr:from>
    <xdr:to>
      <xdr:col>1</xdr:col>
      <xdr:colOff>1238250</xdr:colOff>
      <xdr:row>148</xdr:row>
      <xdr:rowOff>928688</xdr:rowOff>
    </xdr:to>
    <xdr:pic>
      <xdr:nvPicPr>
        <xdr:cNvPr id="2103" name="図 2102">
          <a:extLst>
            <a:ext uri="{FF2B5EF4-FFF2-40B4-BE49-F238E27FC236}">
              <a16:creationId xmlns:a16="http://schemas.microsoft.com/office/drawing/2014/main" id="{0B45074B-378A-4305-9A99-DBC94BFF1972}"/>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714375" y="112418813"/>
          <a:ext cx="904875" cy="904875"/>
        </a:xfrm>
        <a:prstGeom prst="rect">
          <a:avLst/>
        </a:prstGeom>
      </xdr:spPr>
    </xdr:pic>
    <xdr:clientData/>
  </xdr:twoCellAnchor>
  <xdr:twoCellAnchor editAs="oneCell">
    <xdr:from>
      <xdr:col>1</xdr:col>
      <xdr:colOff>333375</xdr:colOff>
      <xdr:row>158</xdr:row>
      <xdr:rowOff>23813</xdr:rowOff>
    </xdr:from>
    <xdr:to>
      <xdr:col>1</xdr:col>
      <xdr:colOff>1238250</xdr:colOff>
      <xdr:row>158</xdr:row>
      <xdr:rowOff>928688</xdr:rowOff>
    </xdr:to>
    <xdr:pic>
      <xdr:nvPicPr>
        <xdr:cNvPr id="2106" name="図 2105">
          <a:extLst>
            <a:ext uri="{FF2B5EF4-FFF2-40B4-BE49-F238E27FC236}">
              <a16:creationId xmlns:a16="http://schemas.microsoft.com/office/drawing/2014/main" id="{06D892F8-C010-4A37-B36F-58CD45CAD880}"/>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714375" y="117181313"/>
          <a:ext cx="904875" cy="904875"/>
        </a:xfrm>
        <a:prstGeom prst="rect">
          <a:avLst/>
        </a:prstGeom>
      </xdr:spPr>
    </xdr:pic>
    <xdr:clientData/>
  </xdr:twoCellAnchor>
  <xdr:twoCellAnchor editAs="oneCell">
    <xdr:from>
      <xdr:col>1</xdr:col>
      <xdr:colOff>333375</xdr:colOff>
      <xdr:row>159</xdr:row>
      <xdr:rowOff>23813</xdr:rowOff>
    </xdr:from>
    <xdr:to>
      <xdr:col>1</xdr:col>
      <xdr:colOff>1238250</xdr:colOff>
      <xdr:row>159</xdr:row>
      <xdr:rowOff>928688</xdr:rowOff>
    </xdr:to>
    <xdr:pic>
      <xdr:nvPicPr>
        <xdr:cNvPr id="2107" name="図 2106">
          <a:extLst>
            <a:ext uri="{FF2B5EF4-FFF2-40B4-BE49-F238E27FC236}">
              <a16:creationId xmlns:a16="http://schemas.microsoft.com/office/drawing/2014/main" id="{CBA290C1-BBBA-4E5D-AD7E-34BA4FA0C939}"/>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714375" y="118133813"/>
          <a:ext cx="904875" cy="904875"/>
        </a:xfrm>
        <a:prstGeom prst="rect">
          <a:avLst/>
        </a:prstGeom>
      </xdr:spPr>
    </xdr:pic>
    <xdr:clientData/>
  </xdr:twoCellAnchor>
  <xdr:twoCellAnchor editAs="oneCell">
    <xdr:from>
      <xdr:col>1</xdr:col>
      <xdr:colOff>333375</xdr:colOff>
      <xdr:row>160</xdr:row>
      <xdr:rowOff>23813</xdr:rowOff>
    </xdr:from>
    <xdr:to>
      <xdr:col>1</xdr:col>
      <xdr:colOff>1238250</xdr:colOff>
      <xdr:row>160</xdr:row>
      <xdr:rowOff>928688</xdr:rowOff>
    </xdr:to>
    <xdr:pic>
      <xdr:nvPicPr>
        <xdr:cNvPr id="2108" name="図 2107">
          <a:extLst>
            <a:ext uri="{FF2B5EF4-FFF2-40B4-BE49-F238E27FC236}">
              <a16:creationId xmlns:a16="http://schemas.microsoft.com/office/drawing/2014/main" id="{6DD82B01-1985-44CC-9357-2A47EACE20D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714375" y="119086313"/>
          <a:ext cx="904875" cy="904875"/>
        </a:xfrm>
        <a:prstGeom prst="rect">
          <a:avLst/>
        </a:prstGeom>
      </xdr:spPr>
    </xdr:pic>
    <xdr:clientData/>
  </xdr:twoCellAnchor>
  <xdr:twoCellAnchor editAs="oneCell">
    <xdr:from>
      <xdr:col>1</xdr:col>
      <xdr:colOff>333375</xdr:colOff>
      <xdr:row>161</xdr:row>
      <xdr:rowOff>23813</xdr:rowOff>
    </xdr:from>
    <xdr:to>
      <xdr:col>1</xdr:col>
      <xdr:colOff>1238250</xdr:colOff>
      <xdr:row>161</xdr:row>
      <xdr:rowOff>928688</xdr:rowOff>
    </xdr:to>
    <xdr:pic>
      <xdr:nvPicPr>
        <xdr:cNvPr id="2109" name="図 2108">
          <a:extLst>
            <a:ext uri="{FF2B5EF4-FFF2-40B4-BE49-F238E27FC236}">
              <a16:creationId xmlns:a16="http://schemas.microsoft.com/office/drawing/2014/main" id="{9C3AC50A-9F9D-49AF-9A21-7D19B829E33E}"/>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714375" y="120038813"/>
          <a:ext cx="904875" cy="904875"/>
        </a:xfrm>
        <a:prstGeom prst="rect">
          <a:avLst/>
        </a:prstGeom>
      </xdr:spPr>
    </xdr:pic>
    <xdr:clientData/>
  </xdr:twoCellAnchor>
  <xdr:twoCellAnchor editAs="oneCell">
    <xdr:from>
      <xdr:col>1</xdr:col>
      <xdr:colOff>333375</xdr:colOff>
      <xdr:row>162</xdr:row>
      <xdr:rowOff>23813</xdr:rowOff>
    </xdr:from>
    <xdr:to>
      <xdr:col>1</xdr:col>
      <xdr:colOff>1238250</xdr:colOff>
      <xdr:row>162</xdr:row>
      <xdr:rowOff>928688</xdr:rowOff>
    </xdr:to>
    <xdr:pic>
      <xdr:nvPicPr>
        <xdr:cNvPr id="2110" name="図 2109">
          <a:extLst>
            <a:ext uri="{FF2B5EF4-FFF2-40B4-BE49-F238E27FC236}">
              <a16:creationId xmlns:a16="http://schemas.microsoft.com/office/drawing/2014/main" id="{88418B27-E792-45CE-9FDB-1B8F25994B92}"/>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714375" y="120991313"/>
          <a:ext cx="904875" cy="904875"/>
        </a:xfrm>
        <a:prstGeom prst="rect">
          <a:avLst/>
        </a:prstGeom>
      </xdr:spPr>
    </xdr:pic>
    <xdr:clientData/>
  </xdr:twoCellAnchor>
  <xdr:twoCellAnchor editAs="oneCell">
    <xdr:from>
      <xdr:col>1</xdr:col>
      <xdr:colOff>333375</xdr:colOff>
      <xdr:row>163</xdr:row>
      <xdr:rowOff>23813</xdr:rowOff>
    </xdr:from>
    <xdr:to>
      <xdr:col>1</xdr:col>
      <xdr:colOff>1238250</xdr:colOff>
      <xdr:row>163</xdr:row>
      <xdr:rowOff>928688</xdr:rowOff>
    </xdr:to>
    <xdr:pic>
      <xdr:nvPicPr>
        <xdr:cNvPr id="2111" name="図 2110">
          <a:extLst>
            <a:ext uri="{FF2B5EF4-FFF2-40B4-BE49-F238E27FC236}">
              <a16:creationId xmlns:a16="http://schemas.microsoft.com/office/drawing/2014/main" id="{A6399F87-2D65-4C6D-9602-168AA7128A29}"/>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714375" y="121943813"/>
          <a:ext cx="904875" cy="904875"/>
        </a:xfrm>
        <a:prstGeom prst="rect">
          <a:avLst/>
        </a:prstGeom>
      </xdr:spPr>
    </xdr:pic>
    <xdr:clientData/>
  </xdr:twoCellAnchor>
  <xdr:twoCellAnchor editAs="oneCell">
    <xdr:from>
      <xdr:col>1</xdr:col>
      <xdr:colOff>333375</xdr:colOff>
      <xdr:row>164</xdr:row>
      <xdr:rowOff>23813</xdr:rowOff>
    </xdr:from>
    <xdr:to>
      <xdr:col>1</xdr:col>
      <xdr:colOff>1238250</xdr:colOff>
      <xdr:row>164</xdr:row>
      <xdr:rowOff>928688</xdr:rowOff>
    </xdr:to>
    <xdr:pic>
      <xdr:nvPicPr>
        <xdr:cNvPr id="2112" name="図 2111">
          <a:extLst>
            <a:ext uri="{FF2B5EF4-FFF2-40B4-BE49-F238E27FC236}">
              <a16:creationId xmlns:a16="http://schemas.microsoft.com/office/drawing/2014/main" id="{B411C2DF-0224-45CD-B261-D2500DB070BA}"/>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714375" y="122896313"/>
          <a:ext cx="904875" cy="904875"/>
        </a:xfrm>
        <a:prstGeom prst="rect">
          <a:avLst/>
        </a:prstGeom>
      </xdr:spPr>
    </xdr:pic>
    <xdr:clientData/>
  </xdr:twoCellAnchor>
  <xdr:twoCellAnchor editAs="oneCell">
    <xdr:from>
      <xdr:col>1</xdr:col>
      <xdr:colOff>333375</xdr:colOff>
      <xdr:row>165</xdr:row>
      <xdr:rowOff>23813</xdr:rowOff>
    </xdr:from>
    <xdr:to>
      <xdr:col>1</xdr:col>
      <xdr:colOff>1238250</xdr:colOff>
      <xdr:row>165</xdr:row>
      <xdr:rowOff>928688</xdr:rowOff>
    </xdr:to>
    <xdr:pic>
      <xdr:nvPicPr>
        <xdr:cNvPr id="2113" name="図 2112">
          <a:extLst>
            <a:ext uri="{FF2B5EF4-FFF2-40B4-BE49-F238E27FC236}">
              <a16:creationId xmlns:a16="http://schemas.microsoft.com/office/drawing/2014/main" id="{A2A2D194-351D-4DAE-A7B1-AA5F4B70D76E}"/>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714375" y="123848813"/>
          <a:ext cx="904875" cy="904875"/>
        </a:xfrm>
        <a:prstGeom prst="rect">
          <a:avLst/>
        </a:prstGeom>
      </xdr:spPr>
    </xdr:pic>
    <xdr:clientData/>
  </xdr:twoCellAnchor>
  <xdr:twoCellAnchor editAs="oneCell">
    <xdr:from>
      <xdr:col>1</xdr:col>
      <xdr:colOff>333375</xdr:colOff>
      <xdr:row>166</xdr:row>
      <xdr:rowOff>23813</xdr:rowOff>
    </xdr:from>
    <xdr:to>
      <xdr:col>1</xdr:col>
      <xdr:colOff>1238250</xdr:colOff>
      <xdr:row>166</xdr:row>
      <xdr:rowOff>928688</xdr:rowOff>
    </xdr:to>
    <xdr:pic>
      <xdr:nvPicPr>
        <xdr:cNvPr id="2114" name="図 2113">
          <a:extLst>
            <a:ext uri="{FF2B5EF4-FFF2-40B4-BE49-F238E27FC236}">
              <a16:creationId xmlns:a16="http://schemas.microsoft.com/office/drawing/2014/main" id="{798AB510-4EB9-44F2-95D9-A1E7CCAB2A27}"/>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714375" y="124801313"/>
          <a:ext cx="904875" cy="904875"/>
        </a:xfrm>
        <a:prstGeom prst="rect">
          <a:avLst/>
        </a:prstGeom>
      </xdr:spPr>
    </xdr:pic>
    <xdr:clientData/>
  </xdr:twoCellAnchor>
  <xdr:twoCellAnchor editAs="oneCell">
    <xdr:from>
      <xdr:col>1</xdr:col>
      <xdr:colOff>333375</xdr:colOff>
      <xdr:row>167</xdr:row>
      <xdr:rowOff>23813</xdr:rowOff>
    </xdr:from>
    <xdr:to>
      <xdr:col>1</xdr:col>
      <xdr:colOff>1238250</xdr:colOff>
      <xdr:row>167</xdr:row>
      <xdr:rowOff>928688</xdr:rowOff>
    </xdr:to>
    <xdr:pic>
      <xdr:nvPicPr>
        <xdr:cNvPr id="2115" name="図 2114">
          <a:extLst>
            <a:ext uri="{FF2B5EF4-FFF2-40B4-BE49-F238E27FC236}">
              <a16:creationId xmlns:a16="http://schemas.microsoft.com/office/drawing/2014/main" id="{4FE35F01-9010-420C-84B5-400F3CAA8E31}"/>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714375" y="125753813"/>
          <a:ext cx="904875" cy="904875"/>
        </a:xfrm>
        <a:prstGeom prst="rect">
          <a:avLst/>
        </a:prstGeom>
      </xdr:spPr>
    </xdr:pic>
    <xdr:clientData/>
  </xdr:twoCellAnchor>
  <xdr:twoCellAnchor editAs="oneCell">
    <xdr:from>
      <xdr:col>1</xdr:col>
      <xdr:colOff>333375</xdr:colOff>
      <xdr:row>171</xdr:row>
      <xdr:rowOff>23813</xdr:rowOff>
    </xdr:from>
    <xdr:to>
      <xdr:col>1</xdr:col>
      <xdr:colOff>1238250</xdr:colOff>
      <xdr:row>171</xdr:row>
      <xdr:rowOff>928688</xdr:rowOff>
    </xdr:to>
    <xdr:pic>
      <xdr:nvPicPr>
        <xdr:cNvPr id="2116" name="図 2115">
          <a:extLst>
            <a:ext uri="{FF2B5EF4-FFF2-40B4-BE49-F238E27FC236}">
              <a16:creationId xmlns:a16="http://schemas.microsoft.com/office/drawing/2014/main" id="{AC9188E5-391F-400B-8454-631248FAEDDA}"/>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714375" y="126706313"/>
          <a:ext cx="904875" cy="904875"/>
        </a:xfrm>
        <a:prstGeom prst="rect">
          <a:avLst/>
        </a:prstGeom>
      </xdr:spPr>
    </xdr:pic>
    <xdr:clientData/>
  </xdr:twoCellAnchor>
  <xdr:twoCellAnchor editAs="oneCell">
    <xdr:from>
      <xdr:col>1</xdr:col>
      <xdr:colOff>333375</xdr:colOff>
      <xdr:row>172</xdr:row>
      <xdr:rowOff>23813</xdr:rowOff>
    </xdr:from>
    <xdr:to>
      <xdr:col>1</xdr:col>
      <xdr:colOff>1238250</xdr:colOff>
      <xdr:row>172</xdr:row>
      <xdr:rowOff>928688</xdr:rowOff>
    </xdr:to>
    <xdr:pic>
      <xdr:nvPicPr>
        <xdr:cNvPr id="2117" name="図 2116">
          <a:extLst>
            <a:ext uri="{FF2B5EF4-FFF2-40B4-BE49-F238E27FC236}">
              <a16:creationId xmlns:a16="http://schemas.microsoft.com/office/drawing/2014/main" id="{219DDFB0-C415-4DA1-801A-46EBACF9160B}"/>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714375" y="127658813"/>
          <a:ext cx="904875" cy="904875"/>
        </a:xfrm>
        <a:prstGeom prst="rect">
          <a:avLst/>
        </a:prstGeom>
      </xdr:spPr>
    </xdr:pic>
    <xdr:clientData/>
  </xdr:twoCellAnchor>
  <xdr:twoCellAnchor editAs="oneCell">
    <xdr:from>
      <xdr:col>1</xdr:col>
      <xdr:colOff>333375</xdr:colOff>
      <xdr:row>179</xdr:row>
      <xdr:rowOff>23813</xdr:rowOff>
    </xdr:from>
    <xdr:to>
      <xdr:col>1</xdr:col>
      <xdr:colOff>1238250</xdr:colOff>
      <xdr:row>179</xdr:row>
      <xdr:rowOff>928688</xdr:rowOff>
    </xdr:to>
    <xdr:pic>
      <xdr:nvPicPr>
        <xdr:cNvPr id="2123" name="図 2122">
          <a:extLst>
            <a:ext uri="{FF2B5EF4-FFF2-40B4-BE49-F238E27FC236}">
              <a16:creationId xmlns:a16="http://schemas.microsoft.com/office/drawing/2014/main" id="{6AA2D053-6D97-401F-A92F-86C79F2E7219}"/>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714375" y="138136313"/>
          <a:ext cx="904875" cy="904875"/>
        </a:xfrm>
        <a:prstGeom prst="rect">
          <a:avLst/>
        </a:prstGeom>
      </xdr:spPr>
    </xdr:pic>
    <xdr:clientData/>
  </xdr:twoCellAnchor>
  <xdr:twoCellAnchor editAs="oneCell">
    <xdr:from>
      <xdr:col>1</xdr:col>
      <xdr:colOff>333375</xdr:colOff>
      <xdr:row>180</xdr:row>
      <xdr:rowOff>23813</xdr:rowOff>
    </xdr:from>
    <xdr:to>
      <xdr:col>1</xdr:col>
      <xdr:colOff>1238250</xdr:colOff>
      <xdr:row>180</xdr:row>
      <xdr:rowOff>928688</xdr:rowOff>
    </xdr:to>
    <xdr:pic>
      <xdr:nvPicPr>
        <xdr:cNvPr id="2124" name="図 2123">
          <a:extLst>
            <a:ext uri="{FF2B5EF4-FFF2-40B4-BE49-F238E27FC236}">
              <a16:creationId xmlns:a16="http://schemas.microsoft.com/office/drawing/2014/main" id="{90ED4304-62BF-4CDE-A91C-3F98301984CF}"/>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714375" y="139088813"/>
          <a:ext cx="904875" cy="904875"/>
        </a:xfrm>
        <a:prstGeom prst="rect">
          <a:avLst/>
        </a:prstGeom>
      </xdr:spPr>
    </xdr:pic>
    <xdr:clientData/>
  </xdr:twoCellAnchor>
  <xdr:twoCellAnchor editAs="oneCell">
    <xdr:from>
      <xdr:col>1</xdr:col>
      <xdr:colOff>333375</xdr:colOff>
      <xdr:row>181</xdr:row>
      <xdr:rowOff>23813</xdr:rowOff>
    </xdr:from>
    <xdr:to>
      <xdr:col>1</xdr:col>
      <xdr:colOff>1238250</xdr:colOff>
      <xdr:row>181</xdr:row>
      <xdr:rowOff>928688</xdr:rowOff>
    </xdr:to>
    <xdr:pic>
      <xdr:nvPicPr>
        <xdr:cNvPr id="2125" name="図 2124">
          <a:extLst>
            <a:ext uri="{FF2B5EF4-FFF2-40B4-BE49-F238E27FC236}">
              <a16:creationId xmlns:a16="http://schemas.microsoft.com/office/drawing/2014/main" id="{07A22E96-4AAA-4F94-B526-15FA8AF3F7DD}"/>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714375" y="140041313"/>
          <a:ext cx="904875" cy="904875"/>
        </a:xfrm>
        <a:prstGeom prst="rect">
          <a:avLst/>
        </a:prstGeom>
      </xdr:spPr>
    </xdr:pic>
    <xdr:clientData/>
  </xdr:twoCellAnchor>
  <xdr:twoCellAnchor editAs="oneCell">
    <xdr:from>
      <xdr:col>1</xdr:col>
      <xdr:colOff>333375</xdr:colOff>
      <xdr:row>182</xdr:row>
      <xdr:rowOff>23813</xdr:rowOff>
    </xdr:from>
    <xdr:to>
      <xdr:col>1</xdr:col>
      <xdr:colOff>1238250</xdr:colOff>
      <xdr:row>182</xdr:row>
      <xdr:rowOff>928688</xdr:rowOff>
    </xdr:to>
    <xdr:pic>
      <xdr:nvPicPr>
        <xdr:cNvPr id="2126" name="図 2125">
          <a:extLst>
            <a:ext uri="{FF2B5EF4-FFF2-40B4-BE49-F238E27FC236}">
              <a16:creationId xmlns:a16="http://schemas.microsoft.com/office/drawing/2014/main" id="{C6D1DC3A-BA89-4CEE-94C3-237AA4B6E1C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714375" y="140993813"/>
          <a:ext cx="904875" cy="904875"/>
        </a:xfrm>
        <a:prstGeom prst="rect">
          <a:avLst/>
        </a:prstGeom>
      </xdr:spPr>
    </xdr:pic>
    <xdr:clientData/>
  </xdr:twoCellAnchor>
  <xdr:twoCellAnchor editAs="oneCell">
    <xdr:from>
      <xdr:col>1</xdr:col>
      <xdr:colOff>333375</xdr:colOff>
      <xdr:row>183</xdr:row>
      <xdr:rowOff>23813</xdr:rowOff>
    </xdr:from>
    <xdr:to>
      <xdr:col>1</xdr:col>
      <xdr:colOff>1238250</xdr:colOff>
      <xdr:row>183</xdr:row>
      <xdr:rowOff>928688</xdr:rowOff>
    </xdr:to>
    <xdr:pic>
      <xdr:nvPicPr>
        <xdr:cNvPr id="2127" name="図 2126">
          <a:extLst>
            <a:ext uri="{FF2B5EF4-FFF2-40B4-BE49-F238E27FC236}">
              <a16:creationId xmlns:a16="http://schemas.microsoft.com/office/drawing/2014/main" id="{EDB1FA09-9AFC-4ABB-9E91-5C54E524960B}"/>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714375" y="141946313"/>
          <a:ext cx="904875" cy="904875"/>
        </a:xfrm>
        <a:prstGeom prst="rect">
          <a:avLst/>
        </a:prstGeom>
      </xdr:spPr>
    </xdr:pic>
    <xdr:clientData/>
  </xdr:twoCellAnchor>
  <xdr:twoCellAnchor editAs="oneCell">
    <xdr:from>
      <xdr:col>1</xdr:col>
      <xdr:colOff>333375</xdr:colOff>
      <xdr:row>184</xdr:row>
      <xdr:rowOff>23813</xdr:rowOff>
    </xdr:from>
    <xdr:to>
      <xdr:col>1</xdr:col>
      <xdr:colOff>1238250</xdr:colOff>
      <xdr:row>184</xdr:row>
      <xdr:rowOff>928688</xdr:rowOff>
    </xdr:to>
    <xdr:pic>
      <xdr:nvPicPr>
        <xdr:cNvPr id="2128" name="図 2127">
          <a:extLst>
            <a:ext uri="{FF2B5EF4-FFF2-40B4-BE49-F238E27FC236}">
              <a16:creationId xmlns:a16="http://schemas.microsoft.com/office/drawing/2014/main" id="{63AB4206-C622-4E68-BA25-C18DF73BE3F4}"/>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714375" y="142898813"/>
          <a:ext cx="904875" cy="904875"/>
        </a:xfrm>
        <a:prstGeom prst="rect">
          <a:avLst/>
        </a:prstGeom>
      </xdr:spPr>
    </xdr:pic>
    <xdr:clientData/>
  </xdr:twoCellAnchor>
  <xdr:twoCellAnchor editAs="oneCell">
    <xdr:from>
      <xdr:col>1</xdr:col>
      <xdr:colOff>333375</xdr:colOff>
      <xdr:row>185</xdr:row>
      <xdr:rowOff>23813</xdr:rowOff>
    </xdr:from>
    <xdr:to>
      <xdr:col>1</xdr:col>
      <xdr:colOff>1238250</xdr:colOff>
      <xdr:row>185</xdr:row>
      <xdr:rowOff>928688</xdr:rowOff>
    </xdr:to>
    <xdr:pic>
      <xdr:nvPicPr>
        <xdr:cNvPr id="2129" name="図 2128">
          <a:extLst>
            <a:ext uri="{FF2B5EF4-FFF2-40B4-BE49-F238E27FC236}">
              <a16:creationId xmlns:a16="http://schemas.microsoft.com/office/drawing/2014/main" id="{B1B304AD-5DAC-4C6B-9761-29AE7958BDA3}"/>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714375" y="143851313"/>
          <a:ext cx="904875" cy="904875"/>
        </a:xfrm>
        <a:prstGeom prst="rect">
          <a:avLst/>
        </a:prstGeom>
      </xdr:spPr>
    </xdr:pic>
    <xdr:clientData/>
  </xdr:twoCellAnchor>
  <xdr:twoCellAnchor editAs="oneCell">
    <xdr:from>
      <xdr:col>1</xdr:col>
      <xdr:colOff>333375</xdr:colOff>
      <xdr:row>186</xdr:row>
      <xdr:rowOff>23813</xdr:rowOff>
    </xdr:from>
    <xdr:to>
      <xdr:col>1</xdr:col>
      <xdr:colOff>1238250</xdr:colOff>
      <xdr:row>186</xdr:row>
      <xdr:rowOff>928688</xdr:rowOff>
    </xdr:to>
    <xdr:pic>
      <xdr:nvPicPr>
        <xdr:cNvPr id="2130" name="図 2129">
          <a:extLst>
            <a:ext uri="{FF2B5EF4-FFF2-40B4-BE49-F238E27FC236}">
              <a16:creationId xmlns:a16="http://schemas.microsoft.com/office/drawing/2014/main" id="{4C664047-2BF5-4FE3-9B24-D9CC70F80654}"/>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714375" y="144803813"/>
          <a:ext cx="904875" cy="904875"/>
        </a:xfrm>
        <a:prstGeom prst="rect">
          <a:avLst/>
        </a:prstGeom>
      </xdr:spPr>
    </xdr:pic>
    <xdr:clientData/>
  </xdr:twoCellAnchor>
  <xdr:twoCellAnchor editAs="oneCell">
    <xdr:from>
      <xdr:col>1</xdr:col>
      <xdr:colOff>333375</xdr:colOff>
      <xdr:row>187</xdr:row>
      <xdr:rowOff>23813</xdr:rowOff>
    </xdr:from>
    <xdr:to>
      <xdr:col>1</xdr:col>
      <xdr:colOff>1238250</xdr:colOff>
      <xdr:row>187</xdr:row>
      <xdr:rowOff>928688</xdr:rowOff>
    </xdr:to>
    <xdr:pic>
      <xdr:nvPicPr>
        <xdr:cNvPr id="2131" name="図 2130">
          <a:extLst>
            <a:ext uri="{FF2B5EF4-FFF2-40B4-BE49-F238E27FC236}">
              <a16:creationId xmlns:a16="http://schemas.microsoft.com/office/drawing/2014/main" id="{F71B217F-CEE3-4336-BCBD-1390A3DB2E33}"/>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714375" y="145756313"/>
          <a:ext cx="904875" cy="904875"/>
        </a:xfrm>
        <a:prstGeom prst="rect">
          <a:avLst/>
        </a:prstGeom>
      </xdr:spPr>
    </xdr:pic>
    <xdr:clientData/>
  </xdr:twoCellAnchor>
  <xdr:twoCellAnchor editAs="oneCell">
    <xdr:from>
      <xdr:col>1</xdr:col>
      <xdr:colOff>333375</xdr:colOff>
      <xdr:row>188</xdr:row>
      <xdr:rowOff>23813</xdr:rowOff>
    </xdr:from>
    <xdr:to>
      <xdr:col>1</xdr:col>
      <xdr:colOff>1238250</xdr:colOff>
      <xdr:row>188</xdr:row>
      <xdr:rowOff>928688</xdr:rowOff>
    </xdr:to>
    <xdr:pic>
      <xdr:nvPicPr>
        <xdr:cNvPr id="2132" name="図 2131">
          <a:extLst>
            <a:ext uri="{FF2B5EF4-FFF2-40B4-BE49-F238E27FC236}">
              <a16:creationId xmlns:a16="http://schemas.microsoft.com/office/drawing/2014/main" id="{2931FEC7-7447-418D-8CB9-F62310A1D371}"/>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714375" y="146708813"/>
          <a:ext cx="904875" cy="904875"/>
        </a:xfrm>
        <a:prstGeom prst="rect">
          <a:avLst/>
        </a:prstGeom>
      </xdr:spPr>
    </xdr:pic>
    <xdr:clientData/>
  </xdr:twoCellAnchor>
  <xdr:twoCellAnchor editAs="oneCell">
    <xdr:from>
      <xdr:col>1</xdr:col>
      <xdr:colOff>333375</xdr:colOff>
      <xdr:row>189</xdr:row>
      <xdr:rowOff>23813</xdr:rowOff>
    </xdr:from>
    <xdr:to>
      <xdr:col>1</xdr:col>
      <xdr:colOff>1238250</xdr:colOff>
      <xdr:row>189</xdr:row>
      <xdr:rowOff>928688</xdr:rowOff>
    </xdr:to>
    <xdr:pic>
      <xdr:nvPicPr>
        <xdr:cNvPr id="2133" name="図 2132">
          <a:extLst>
            <a:ext uri="{FF2B5EF4-FFF2-40B4-BE49-F238E27FC236}">
              <a16:creationId xmlns:a16="http://schemas.microsoft.com/office/drawing/2014/main" id="{6BBC5982-C9A4-4A58-991A-6D3718D62ABE}"/>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714375" y="147661313"/>
          <a:ext cx="904875" cy="904875"/>
        </a:xfrm>
        <a:prstGeom prst="rect">
          <a:avLst/>
        </a:prstGeom>
      </xdr:spPr>
    </xdr:pic>
    <xdr:clientData/>
  </xdr:twoCellAnchor>
  <xdr:twoCellAnchor editAs="oneCell">
    <xdr:from>
      <xdr:col>1</xdr:col>
      <xdr:colOff>333375</xdr:colOff>
      <xdr:row>190</xdr:row>
      <xdr:rowOff>23813</xdr:rowOff>
    </xdr:from>
    <xdr:to>
      <xdr:col>1</xdr:col>
      <xdr:colOff>1238250</xdr:colOff>
      <xdr:row>190</xdr:row>
      <xdr:rowOff>928688</xdr:rowOff>
    </xdr:to>
    <xdr:pic>
      <xdr:nvPicPr>
        <xdr:cNvPr id="2135" name="図 2134">
          <a:extLst>
            <a:ext uri="{FF2B5EF4-FFF2-40B4-BE49-F238E27FC236}">
              <a16:creationId xmlns:a16="http://schemas.microsoft.com/office/drawing/2014/main" id="{1BA87D91-8F90-4D08-BFF0-5E1002A7E0C1}"/>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714375" y="149566313"/>
          <a:ext cx="904875" cy="904875"/>
        </a:xfrm>
        <a:prstGeom prst="rect">
          <a:avLst/>
        </a:prstGeom>
      </xdr:spPr>
    </xdr:pic>
    <xdr:clientData/>
  </xdr:twoCellAnchor>
  <xdr:twoCellAnchor editAs="oneCell">
    <xdr:from>
      <xdr:col>1</xdr:col>
      <xdr:colOff>334280</xdr:colOff>
      <xdr:row>191</xdr:row>
      <xdr:rowOff>23813</xdr:rowOff>
    </xdr:from>
    <xdr:to>
      <xdr:col>1</xdr:col>
      <xdr:colOff>1237345</xdr:colOff>
      <xdr:row>191</xdr:row>
      <xdr:rowOff>928688</xdr:rowOff>
    </xdr:to>
    <xdr:pic>
      <xdr:nvPicPr>
        <xdr:cNvPr id="2137" name="図 2136">
          <a:extLst>
            <a:ext uri="{FF2B5EF4-FFF2-40B4-BE49-F238E27FC236}">
              <a16:creationId xmlns:a16="http://schemas.microsoft.com/office/drawing/2014/main" id="{78270E05-355E-4E5D-8FA8-273073BDD6AC}"/>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715280" y="151471313"/>
          <a:ext cx="903065" cy="904875"/>
        </a:xfrm>
        <a:prstGeom prst="rect">
          <a:avLst/>
        </a:prstGeom>
      </xdr:spPr>
    </xdr:pic>
    <xdr:clientData/>
  </xdr:twoCellAnchor>
  <xdr:twoCellAnchor editAs="oneCell">
    <xdr:from>
      <xdr:col>1</xdr:col>
      <xdr:colOff>333375</xdr:colOff>
      <xdr:row>193</xdr:row>
      <xdr:rowOff>23813</xdr:rowOff>
    </xdr:from>
    <xdr:to>
      <xdr:col>1</xdr:col>
      <xdr:colOff>1238250</xdr:colOff>
      <xdr:row>193</xdr:row>
      <xdr:rowOff>928688</xdr:rowOff>
    </xdr:to>
    <xdr:pic>
      <xdr:nvPicPr>
        <xdr:cNvPr id="2139" name="図 2138">
          <a:extLst>
            <a:ext uri="{FF2B5EF4-FFF2-40B4-BE49-F238E27FC236}">
              <a16:creationId xmlns:a16="http://schemas.microsoft.com/office/drawing/2014/main" id="{E69BC999-87B0-4D8E-B6DF-0AE3494C8F1B}"/>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714375" y="154328813"/>
          <a:ext cx="904875" cy="904875"/>
        </a:xfrm>
        <a:prstGeom prst="rect">
          <a:avLst/>
        </a:prstGeom>
      </xdr:spPr>
    </xdr:pic>
    <xdr:clientData/>
  </xdr:twoCellAnchor>
  <xdr:twoCellAnchor editAs="oneCell">
    <xdr:from>
      <xdr:col>1</xdr:col>
      <xdr:colOff>333375</xdr:colOff>
      <xdr:row>194</xdr:row>
      <xdr:rowOff>23813</xdr:rowOff>
    </xdr:from>
    <xdr:to>
      <xdr:col>1</xdr:col>
      <xdr:colOff>1238250</xdr:colOff>
      <xdr:row>194</xdr:row>
      <xdr:rowOff>928688</xdr:rowOff>
    </xdr:to>
    <xdr:pic>
      <xdr:nvPicPr>
        <xdr:cNvPr id="2141" name="図 2140">
          <a:extLst>
            <a:ext uri="{FF2B5EF4-FFF2-40B4-BE49-F238E27FC236}">
              <a16:creationId xmlns:a16="http://schemas.microsoft.com/office/drawing/2014/main" id="{03FED11A-2736-4669-B0B0-8C73A317BB74}"/>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714375" y="156233813"/>
          <a:ext cx="904875" cy="904875"/>
        </a:xfrm>
        <a:prstGeom prst="rect">
          <a:avLst/>
        </a:prstGeom>
      </xdr:spPr>
    </xdr:pic>
    <xdr:clientData/>
  </xdr:twoCellAnchor>
  <xdr:twoCellAnchor editAs="oneCell">
    <xdr:from>
      <xdr:col>1</xdr:col>
      <xdr:colOff>333375</xdr:colOff>
      <xdr:row>198</xdr:row>
      <xdr:rowOff>23813</xdr:rowOff>
    </xdr:from>
    <xdr:to>
      <xdr:col>1</xdr:col>
      <xdr:colOff>1238250</xdr:colOff>
      <xdr:row>198</xdr:row>
      <xdr:rowOff>928688</xdr:rowOff>
    </xdr:to>
    <xdr:pic>
      <xdr:nvPicPr>
        <xdr:cNvPr id="2142" name="図 2141">
          <a:extLst>
            <a:ext uri="{FF2B5EF4-FFF2-40B4-BE49-F238E27FC236}">
              <a16:creationId xmlns:a16="http://schemas.microsoft.com/office/drawing/2014/main" id="{1EE748A2-6478-4D57-9287-829BDD48F9D7}"/>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714375" y="157186313"/>
          <a:ext cx="904875" cy="904875"/>
        </a:xfrm>
        <a:prstGeom prst="rect">
          <a:avLst/>
        </a:prstGeom>
      </xdr:spPr>
    </xdr:pic>
    <xdr:clientData/>
  </xdr:twoCellAnchor>
  <xdr:twoCellAnchor editAs="oneCell">
    <xdr:from>
      <xdr:col>1</xdr:col>
      <xdr:colOff>333375</xdr:colOff>
      <xdr:row>199</xdr:row>
      <xdr:rowOff>23813</xdr:rowOff>
    </xdr:from>
    <xdr:to>
      <xdr:col>1</xdr:col>
      <xdr:colOff>1238250</xdr:colOff>
      <xdr:row>199</xdr:row>
      <xdr:rowOff>928688</xdr:rowOff>
    </xdr:to>
    <xdr:pic>
      <xdr:nvPicPr>
        <xdr:cNvPr id="2144" name="図 2143">
          <a:extLst>
            <a:ext uri="{FF2B5EF4-FFF2-40B4-BE49-F238E27FC236}">
              <a16:creationId xmlns:a16="http://schemas.microsoft.com/office/drawing/2014/main" id="{DA2A5C2C-58BF-47CF-9F42-62627AF16D8C}"/>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714375" y="159091313"/>
          <a:ext cx="904875" cy="904875"/>
        </a:xfrm>
        <a:prstGeom prst="rect">
          <a:avLst/>
        </a:prstGeom>
      </xdr:spPr>
    </xdr:pic>
    <xdr:clientData/>
  </xdr:twoCellAnchor>
  <xdr:twoCellAnchor editAs="oneCell">
    <xdr:from>
      <xdr:col>1</xdr:col>
      <xdr:colOff>333375</xdr:colOff>
      <xdr:row>200</xdr:row>
      <xdr:rowOff>23813</xdr:rowOff>
    </xdr:from>
    <xdr:to>
      <xdr:col>1</xdr:col>
      <xdr:colOff>1238250</xdr:colOff>
      <xdr:row>200</xdr:row>
      <xdr:rowOff>928688</xdr:rowOff>
    </xdr:to>
    <xdr:pic>
      <xdr:nvPicPr>
        <xdr:cNvPr id="2145" name="図 2144">
          <a:extLst>
            <a:ext uri="{FF2B5EF4-FFF2-40B4-BE49-F238E27FC236}">
              <a16:creationId xmlns:a16="http://schemas.microsoft.com/office/drawing/2014/main" id="{4CB3E8BD-6E81-496B-94E3-A4BC3F5E6B1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714375" y="160043813"/>
          <a:ext cx="904875" cy="904875"/>
        </a:xfrm>
        <a:prstGeom prst="rect">
          <a:avLst/>
        </a:prstGeom>
      </xdr:spPr>
    </xdr:pic>
    <xdr:clientData/>
  </xdr:twoCellAnchor>
  <xdr:twoCellAnchor editAs="oneCell">
    <xdr:from>
      <xdr:col>1</xdr:col>
      <xdr:colOff>333375</xdr:colOff>
      <xdr:row>201</xdr:row>
      <xdr:rowOff>23813</xdr:rowOff>
    </xdr:from>
    <xdr:to>
      <xdr:col>1</xdr:col>
      <xdr:colOff>1238250</xdr:colOff>
      <xdr:row>201</xdr:row>
      <xdr:rowOff>928688</xdr:rowOff>
    </xdr:to>
    <xdr:pic>
      <xdr:nvPicPr>
        <xdr:cNvPr id="2146" name="図 2145">
          <a:extLst>
            <a:ext uri="{FF2B5EF4-FFF2-40B4-BE49-F238E27FC236}">
              <a16:creationId xmlns:a16="http://schemas.microsoft.com/office/drawing/2014/main" id="{1D18B0EE-80EC-4D48-9DD2-79825952FC8B}"/>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714375" y="160996313"/>
          <a:ext cx="904875" cy="904875"/>
        </a:xfrm>
        <a:prstGeom prst="rect">
          <a:avLst/>
        </a:prstGeom>
      </xdr:spPr>
    </xdr:pic>
    <xdr:clientData/>
  </xdr:twoCellAnchor>
  <xdr:twoCellAnchor editAs="oneCell">
    <xdr:from>
      <xdr:col>1</xdr:col>
      <xdr:colOff>333375</xdr:colOff>
      <xdr:row>202</xdr:row>
      <xdr:rowOff>23813</xdr:rowOff>
    </xdr:from>
    <xdr:to>
      <xdr:col>1</xdr:col>
      <xdr:colOff>1238250</xdr:colOff>
      <xdr:row>202</xdr:row>
      <xdr:rowOff>928688</xdr:rowOff>
    </xdr:to>
    <xdr:pic>
      <xdr:nvPicPr>
        <xdr:cNvPr id="2147" name="図 2146">
          <a:extLst>
            <a:ext uri="{FF2B5EF4-FFF2-40B4-BE49-F238E27FC236}">
              <a16:creationId xmlns:a16="http://schemas.microsoft.com/office/drawing/2014/main" id="{E373D747-3C5F-4FFB-BA8C-ECE078DF7B08}"/>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714375" y="161948813"/>
          <a:ext cx="904875" cy="904875"/>
        </a:xfrm>
        <a:prstGeom prst="rect">
          <a:avLst/>
        </a:prstGeom>
      </xdr:spPr>
    </xdr:pic>
    <xdr:clientData/>
  </xdr:twoCellAnchor>
  <xdr:twoCellAnchor editAs="oneCell">
    <xdr:from>
      <xdr:col>1</xdr:col>
      <xdr:colOff>333375</xdr:colOff>
      <xdr:row>151</xdr:row>
      <xdr:rowOff>23813</xdr:rowOff>
    </xdr:from>
    <xdr:to>
      <xdr:col>1</xdr:col>
      <xdr:colOff>1238250</xdr:colOff>
      <xdr:row>151</xdr:row>
      <xdr:rowOff>928688</xdr:rowOff>
    </xdr:to>
    <xdr:pic>
      <xdr:nvPicPr>
        <xdr:cNvPr id="2148" name="図 2147">
          <a:extLst>
            <a:ext uri="{FF2B5EF4-FFF2-40B4-BE49-F238E27FC236}">
              <a16:creationId xmlns:a16="http://schemas.microsoft.com/office/drawing/2014/main" id="{335D2796-46C3-4970-AD0E-FB796AA037E2}"/>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714375" y="162901313"/>
          <a:ext cx="904875" cy="904875"/>
        </a:xfrm>
        <a:prstGeom prst="rect">
          <a:avLst/>
        </a:prstGeom>
      </xdr:spPr>
    </xdr:pic>
    <xdr:clientData/>
  </xdr:twoCellAnchor>
  <xdr:twoCellAnchor editAs="oneCell">
    <xdr:from>
      <xdr:col>1</xdr:col>
      <xdr:colOff>334280</xdr:colOff>
      <xdr:row>154</xdr:row>
      <xdr:rowOff>23813</xdr:rowOff>
    </xdr:from>
    <xdr:to>
      <xdr:col>1</xdr:col>
      <xdr:colOff>1237345</xdr:colOff>
      <xdr:row>154</xdr:row>
      <xdr:rowOff>928688</xdr:rowOff>
    </xdr:to>
    <xdr:pic>
      <xdr:nvPicPr>
        <xdr:cNvPr id="2151" name="図 2150">
          <a:extLst>
            <a:ext uri="{FF2B5EF4-FFF2-40B4-BE49-F238E27FC236}">
              <a16:creationId xmlns:a16="http://schemas.microsoft.com/office/drawing/2014/main" id="{062A728D-239C-4FA6-894D-34189538F08C}"/>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715280" y="165758813"/>
          <a:ext cx="903065" cy="904875"/>
        </a:xfrm>
        <a:prstGeom prst="rect">
          <a:avLst/>
        </a:prstGeom>
      </xdr:spPr>
    </xdr:pic>
    <xdr:clientData/>
  </xdr:twoCellAnchor>
  <xdr:twoCellAnchor editAs="oneCell">
    <xdr:from>
      <xdr:col>1</xdr:col>
      <xdr:colOff>334280</xdr:colOff>
      <xdr:row>155</xdr:row>
      <xdr:rowOff>23813</xdr:rowOff>
    </xdr:from>
    <xdr:to>
      <xdr:col>1</xdr:col>
      <xdr:colOff>1237345</xdr:colOff>
      <xdr:row>155</xdr:row>
      <xdr:rowOff>928688</xdr:rowOff>
    </xdr:to>
    <xdr:pic>
      <xdr:nvPicPr>
        <xdr:cNvPr id="2152" name="図 2151">
          <a:extLst>
            <a:ext uri="{FF2B5EF4-FFF2-40B4-BE49-F238E27FC236}">
              <a16:creationId xmlns:a16="http://schemas.microsoft.com/office/drawing/2014/main" id="{8F3D1EDA-4D3E-46AA-98C5-57CDF1CEA2CC}"/>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715280" y="166711313"/>
          <a:ext cx="903065" cy="904875"/>
        </a:xfrm>
        <a:prstGeom prst="rect">
          <a:avLst/>
        </a:prstGeom>
      </xdr:spPr>
    </xdr:pic>
    <xdr:clientData/>
  </xdr:twoCellAnchor>
  <xdr:twoCellAnchor editAs="oneCell">
    <xdr:from>
      <xdr:col>1</xdr:col>
      <xdr:colOff>334280</xdr:colOff>
      <xdr:row>152</xdr:row>
      <xdr:rowOff>23813</xdr:rowOff>
    </xdr:from>
    <xdr:to>
      <xdr:col>1</xdr:col>
      <xdr:colOff>1237345</xdr:colOff>
      <xdr:row>152</xdr:row>
      <xdr:rowOff>928688</xdr:rowOff>
    </xdr:to>
    <xdr:pic>
      <xdr:nvPicPr>
        <xdr:cNvPr id="2153" name="図 2152">
          <a:extLst>
            <a:ext uri="{FF2B5EF4-FFF2-40B4-BE49-F238E27FC236}">
              <a16:creationId xmlns:a16="http://schemas.microsoft.com/office/drawing/2014/main" id="{707675A1-F0CC-4DAD-818E-C99DA0CEB369}"/>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715280" y="167663813"/>
          <a:ext cx="903065" cy="904875"/>
        </a:xfrm>
        <a:prstGeom prst="rect">
          <a:avLst/>
        </a:prstGeom>
      </xdr:spPr>
    </xdr:pic>
    <xdr:clientData/>
  </xdr:twoCellAnchor>
  <xdr:twoCellAnchor editAs="oneCell">
    <xdr:from>
      <xdr:col>1</xdr:col>
      <xdr:colOff>334280</xdr:colOff>
      <xdr:row>156</xdr:row>
      <xdr:rowOff>23813</xdr:rowOff>
    </xdr:from>
    <xdr:to>
      <xdr:col>1</xdr:col>
      <xdr:colOff>1237345</xdr:colOff>
      <xdr:row>156</xdr:row>
      <xdr:rowOff>928688</xdr:rowOff>
    </xdr:to>
    <xdr:pic>
      <xdr:nvPicPr>
        <xdr:cNvPr id="2154" name="図 2153">
          <a:extLst>
            <a:ext uri="{FF2B5EF4-FFF2-40B4-BE49-F238E27FC236}">
              <a16:creationId xmlns:a16="http://schemas.microsoft.com/office/drawing/2014/main" id="{C153EABD-ED83-4D9C-9E6E-589D0D8E4EFF}"/>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715280" y="168616313"/>
          <a:ext cx="903065" cy="904875"/>
        </a:xfrm>
        <a:prstGeom prst="rect">
          <a:avLst/>
        </a:prstGeom>
      </xdr:spPr>
    </xdr:pic>
    <xdr:clientData/>
  </xdr:twoCellAnchor>
  <xdr:twoCellAnchor editAs="oneCell">
    <xdr:from>
      <xdr:col>1</xdr:col>
      <xdr:colOff>333375</xdr:colOff>
      <xdr:row>157</xdr:row>
      <xdr:rowOff>23813</xdr:rowOff>
    </xdr:from>
    <xdr:to>
      <xdr:col>1</xdr:col>
      <xdr:colOff>1238250</xdr:colOff>
      <xdr:row>157</xdr:row>
      <xdr:rowOff>928688</xdr:rowOff>
    </xdr:to>
    <xdr:pic>
      <xdr:nvPicPr>
        <xdr:cNvPr id="2156" name="図 2155">
          <a:extLst>
            <a:ext uri="{FF2B5EF4-FFF2-40B4-BE49-F238E27FC236}">
              <a16:creationId xmlns:a16="http://schemas.microsoft.com/office/drawing/2014/main" id="{A30BD07F-8E83-4DFC-8C72-53E9BDECD764}"/>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714375" y="170521313"/>
          <a:ext cx="904875" cy="904875"/>
        </a:xfrm>
        <a:prstGeom prst="rect">
          <a:avLst/>
        </a:prstGeom>
      </xdr:spPr>
    </xdr:pic>
    <xdr:clientData/>
  </xdr:twoCellAnchor>
  <xdr:twoCellAnchor editAs="oneCell">
    <xdr:from>
      <xdr:col>1</xdr:col>
      <xdr:colOff>333375</xdr:colOff>
      <xdr:row>153</xdr:row>
      <xdr:rowOff>23813</xdr:rowOff>
    </xdr:from>
    <xdr:to>
      <xdr:col>1</xdr:col>
      <xdr:colOff>1238250</xdr:colOff>
      <xdr:row>153</xdr:row>
      <xdr:rowOff>928688</xdr:rowOff>
    </xdr:to>
    <xdr:pic>
      <xdr:nvPicPr>
        <xdr:cNvPr id="2160" name="図 2159">
          <a:extLst>
            <a:ext uri="{FF2B5EF4-FFF2-40B4-BE49-F238E27FC236}">
              <a16:creationId xmlns:a16="http://schemas.microsoft.com/office/drawing/2014/main" id="{DE310EE6-E8DA-411B-8553-BEB2AF9F3204}"/>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714375" y="174331313"/>
          <a:ext cx="904875" cy="904875"/>
        </a:xfrm>
        <a:prstGeom prst="rect">
          <a:avLst/>
        </a:prstGeom>
      </xdr:spPr>
    </xdr:pic>
    <xdr:clientData/>
  </xdr:twoCellAnchor>
  <xdr:twoCellAnchor editAs="oneCell">
    <xdr:from>
      <xdr:col>1</xdr:col>
      <xdr:colOff>333375</xdr:colOff>
      <xdr:row>16</xdr:row>
      <xdr:rowOff>23813</xdr:rowOff>
    </xdr:from>
    <xdr:to>
      <xdr:col>1</xdr:col>
      <xdr:colOff>1238250</xdr:colOff>
      <xdr:row>16</xdr:row>
      <xdr:rowOff>928688</xdr:rowOff>
    </xdr:to>
    <xdr:pic>
      <xdr:nvPicPr>
        <xdr:cNvPr id="2163" name="図 2162">
          <a:extLst>
            <a:ext uri="{FF2B5EF4-FFF2-40B4-BE49-F238E27FC236}">
              <a16:creationId xmlns:a16="http://schemas.microsoft.com/office/drawing/2014/main" id="{4EB299B1-DB2D-4E75-A5D4-8EEB60FA1468}"/>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714375" y="177188813"/>
          <a:ext cx="904875" cy="904875"/>
        </a:xfrm>
        <a:prstGeom prst="rect">
          <a:avLst/>
        </a:prstGeom>
      </xdr:spPr>
    </xdr:pic>
    <xdr:clientData/>
  </xdr:twoCellAnchor>
  <xdr:twoCellAnchor editAs="oneCell">
    <xdr:from>
      <xdr:col>1</xdr:col>
      <xdr:colOff>333375</xdr:colOff>
      <xdr:row>17</xdr:row>
      <xdr:rowOff>23813</xdr:rowOff>
    </xdr:from>
    <xdr:to>
      <xdr:col>1</xdr:col>
      <xdr:colOff>1238250</xdr:colOff>
      <xdr:row>17</xdr:row>
      <xdr:rowOff>928688</xdr:rowOff>
    </xdr:to>
    <xdr:pic>
      <xdr:nvPicPr>
        <xdr:cNvPr id="2164" name="図 2163">
          <a:extLst>
            <a:ext uri="{FF2B5EF4-FFF2-40B4-BE49-F238E27FC236}">
              <a16:creationId xmlns:a16="http://schemas.microsoft.com/office/drawing/2014/main" id="{1B11D60B-6844-4A07-A19E-5224E7A2363F}"/>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714375" y="178141313"/>
          <a:ext cx="904875" cy="904875"/>
        </a:xfrm>
        <a:prstGeom prst="rect">
          <a:avLst/>
        </a:prstGeom>
      </xdr:spPr>
    </xdr:pic>
    <xdr:clientData/>
  </xdr:twoCellAnchor>
  <xdr:twoCellAnchor editAs="oneCell">
    <xdr:from>
      <xdr:col>1</xdr:col>
      <xdr:colOff>333375</xdr:colOff>
      <xdr:row>31</xdr:row>
      <xdr:rowOff>23813</xdr:rowOff>
    </xdr:from>
    <xdr:to>
      <xdr:col>1</xdr:col>
      <xdr:colOff>1238250</xdr:colOff>
      <xdr:row>31</xdr:row>
      <xdr:rowOff>928688</xdr:rowOff>
    </xdr:to>
    <xdr:pic>
      <xdr:nvPicPr>
        <xdr:cNvPr id="2165" name="図 2164">
          <a:extLst>
            <a:ext uri="{FF2B5EF4-FFF2-40B4-BE49-F238E27FC236}">
              <a16:creationId xmlns:a16="http://schemas.microsoft.com/office/drawing/2014/main" id="{06970034-4BB7-41A7-9A6C-92B23175450D}"/>
            </a:ext>
          </a:extLst>
        </xdr:cNvPr>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714375" y="179093813"/>
          <a:ext cx="904875" cy="904875"/>
        </a:xfrm>
        <a:prstGeom prst="rect">
          <a:avLst/>
        </a:prstGeom>
      </xdr:spPr>
    </xdr:pic>
    <xdr:clientData/>
  </xdr:twoCellAnchor>
  <xdr:twoCellAnchor editAs="oneCell">
    <xdr:from>
      <xdr:col>1</xdr:col>
      <xdr:colOff>334280</xdr:colOff>
      <xdr:row>32</xdr:row>
      <xdr:rowOff>23813</xdr:rowOff>
    </xdr:from>
    <xdr:to>
      <xdr:col>1</xdr:col>
      <xdr:colOff>1237345</xdr:colOff>
      <xdr:row>32</xdr:row>
      <xdr:rowOff>928688</xdr:rowOff>
    </xdr:to>
    <xdr:pic>
      <xdr:nvPicPr>
        <xdr:cNvPr id="2166" name="図 2165">
          <a:extLst>
            <a:ext uri="{FF2B5EF4-FFF2-40B4-BE49-F238E27FC236}">
              <a16:creationId xmlns:a16="http://schemas.microsoft.com/office/drawing/2014/main" id="{B8259DA0-D2FD-4F49-93E9-95D077629E37}"/>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715280" y="180046313"/>
          <a:ext cx="903065" cy="904875"/>
        </a:xfrm>
        <a:prstGeom prst="rect">
          <a:avLst/>
        </a:prstGeom>
      </xdr:spPr>
    </xdr:pic>
    <xdr:clientData/>
  </xdr:twoCellAnchor>
  <xdr:twoCellAnchor editAs="oneCell">
    <xdr:from>
      <xdr:col>1</xdr:col>
      <xdr:colOff>333375</xdr:colOff>
      <xdr:row>33</xdr:row>
      <xdr:rowOff>23813</xdr:rowOff>
    </xdr:from>
    <xdr:to>
      <xdr:col>1</xdr:col>
      <xdr:colOff>1238250</xdr:colOff>
      <xdr:row>33</xdr:row>
      <xdr:rowOff>928688</xdr:rowOff>
    </xdr:to>
    <xdr:pic>
      <xdr:nvPicPr>
        <xdr:cNvPr id="2167" name="図 2166">
          <a:extLst>
            <a:ext uri="{FF2B5EF4-FFF2-40B4-BE49-F238E27FC236}">
              <a16:creationId xmlns:a16="http://schemas.microsoft.com/office/drawing/2014/main" id="{1BDAC32F-2C72-47E0-B51E-BB01D5DEE0E6}"/>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714375" y="180998813"/>
          <a:ext cx="904875" cy="904875"/>
        </a:xfrm>
        <a:prstGeom prst="rect">
          <a:avLst/>
        </a:prstGeom>
      </xdr:spPr>
    </xdr:pic>
    <xdr:clientData/>
  </xdr:twoCellAnchor>
  <xdr:twoCellAnchor editAs="oneCell">
    <xdr:from>
      <xdr:col>1</xdr:col>
      <xdr:colOff>333375</xdr:colOff>
      <xdr:row>34</xdr:row>
      <xdr:rowOff>23813</xdr:rowOff>
    </xdr:from>
    <xdr:to>
      <xdr:col>1</xdr:col>
      <xdr:colOff>1238250</xdr:colOff>
      <xdr:row>34</xdr:row>
      <xdr:rowOff>928688</xdr:rowOff>
    </xdr:to>
    <xdr:pic>
      <xdr:nvPicPr>
        <xdr:cNvPr id="2168" name="図 2167">
          <a:extLst>
            <a:ext uri="{FF2B5EF4-FFF2-40B4-BE49-F238E27FC236}">
              <a16:creationId xmlns:a16="http://schemas.microsoft.com/office/drawing/2014/main" id="{532E5DA7-C90D-461F-AC24-9EC4D2993267}"/>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714375" y="181951313"/>
          <a:ext cx="904875" cy="904875"/>
        </a:xfrm>
        <a:prstGeom prst="rect">
          <a:avLst/>
        </a:prstGeom>
      </xdr:spPr>
    </xdr:pic>
    <xdr:clientData/>
  </xdr:twoCellAnchor>
  <xdr:twoCellAnchor editAs="oneCell">
    <xdr:from>
      <xdr:col>1</xdr:col>
      <xdr:colOff>333375</xdr:colOff>
      <xdr:row>35</xdr:row>
      <xdr:rowOff>23813</xdr:rowOff>
    </xdr:from>
    <xdr:to>
      <xdr:col>1</xdr:col>
      <xdr:colOff>1238250</xdr:colOff>
      <xdr:row>35</xdr:row>
      <xdr:rowOff>928688</xdr:rowOff>
    </xdr:to>
    <xdr:pic>
      <xdr:nvPicPr>
        <xdr:cNvPr id="2169" name="図 2168">
          <a:extLst>
            <a:ext uri="{FF2B5EF4-FFF2-40B4-BE49-F238E27FC236}">
              <a16:creationId xmlns:a16="http://schemas.microsoft.com/office/drawing/2014/main" id="{0E647251-235F-4465-8A4D-DAEAD07FAC96}"/>
            </a:ext>
          </a:extLst>
        </xdr:cNvPr>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714375" y="182903813"/>
          <a:ext cx="904875" cy="904875"/>
        </a:xfrm>
        <a:prstGeom prst="rect">
          <a:avLst/>
        </a:prstGeom>
      </xdr:spPr>
    </xdr:pic>
    <xdr:clientData/>
  </xdr:twoCellAnchor>
  <xdr:twoCellAnchor editAs="oneCell">
    <xdr:from>
      <xdr:col>1</xdr:col>
      <xdr:colOff>333375</xdr:colOff>
      <xdr:row>36</xdr:row>
      <xdr:rowOff>23813</xdr:rowOff>
    </xdr:from>
    <xdr:to>
      <xdr:col>1</xdr:col>
      <xdr:colOff>1238250</xdr:colOff>
      <xdr:row>36</xdr:row>
      <xdr:rowOff>928688</xdr:rowOff>
    </xdr:to>
    <xdr:pic>
      <xdr:nvPicPr>
        <xdr:cNvPr id="2170" name="図 2169">
          <a:extLst>
            <a:ext uri="{FF2B5EF4-FFF2-40B4-BE49-F238E27FC236}">
              <a16:creationId xmlns:a16="http://schemas.microsoft.com/office/drawing/2014/main" id="{0CEF455E-07E5-4D54-8D8F-D3610312CC0D}"/>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714375" y="183856313"/>
          <a:ext cx="904875" cy="904875"/>
        </a:xfrm>
        <a:prstGeom prst="rect">
          <a:avLst/>
        </a:prstGeom>
      </xdr:spPr>
    </xdr:pic>
    <xdr:clientData/>
  </xdr:twoCellAnchor>
  <xdr:twoCellAnchor editAs="oneCell">
    <xdr:from>
      <xdr:col>1</xdr:col>
      <xdr:colOff>333375</xdr:colOff>
      <xdr:row>37</xdr:row>
      <xdr:rowOff>23813</xdr:rowOff>
    </xdr:from>
    <xdr:to>
      <xdr:col>1</xdr:col>
      <xdr:colOff>1238250</xdr:colOff>
      <xdr:row>37</xdr:row>
      <xdr:rowOff>928688</xdr:rowOff>
    </xdr:to>
    <xdr:pic>
      <xdr:nvPicPr>
        <xdr:cNvPr id="2171" name="図 2170">
          <a:extLst>
            <a:ext uri="{FF2B5EF4-FFF2-40B4-BE49-F238E27FC236}">
              <a16:creationId xmlns:a16="http://schemas.microsoft.com/office/drawing/2014/main" id="{52D80E0B-24E8-4556-A6F7-7DA9C8DED4C2}"/>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714375" y="184808813"/>
          <a:ext cx="904875" cy="904875"/>
        </a:xfrm>
        <a:prstGeom prst="rect">
          <a:avLst/>
        </a:prstGeom>
      </xdr:spPr>
    </xdr:pic>
    <xdr:clientData/>
  </xdr:twoCellAnchor>
  <xdr:twoCellAnchor editAs="oneCell">
    <xdr:from>
      <xdr:col>1</xdr:col>
      <xdr:colOff>333375</xdr:colOff>
      <xdr:row>38</xdr:row>
      <xdr:rowOff>23813</xdr:rowOff>
    </xdr:from>
    <xdr:to>
      <xdr:col>1</xdr:col>
      <xdr:colOff>1238250</xdr:colOff>
      <xdr:row>38</xdr:row>
      <xdr:rowOff>928688</xdr:rowOff>
    </xdr:to>
    <xdr:pic>
      <xdr:nvPicPr>
        <xdr:cNvPr id="2172" name="図 2171">
          <a:extLst>
            <a:ext uri="{FF2B5EF4-FFF2-40B4-BE49-F238E27FC236}">
              <a16:creationId xmlns:a16="http://schemas.microsoft.com/office/drawing/2014/main" id="{29AC5ED2-F27A-4283-A4AB-67F5079527A4}"/>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714375" y="185761313"/>
          <a:ext cx="904875" cy="904875"/>
        </a:xfrm>
        <a:prstGeom prst="rect">
          <a:avLst/>
        </a:prstGeom>
      </xdr:spPr>
    </xdr:pic>
    <xdr:clientData/>
  </xdr:twoCellAnchor>
  <xdr:twoCellAnchor editAs="oneCell">
    <xdr:from>
      <xdr:col>1</xdr:col>
      <xdr:colOff>333375</xdr:colOff>
      <xdr:row>39</xdr:row>
      <xdr:rowOff>23813</xdr:rowOff>
    </xdr:from>
    <xdr:to>
      <xdr:col>1</xdr:col>
      <xdr:colOff>1238250</xdr:colOff>
      <xdr:row>39</xdr:row>
      <xdr:rowOff>928688</xdr:rowOff>
    </xdr:to>
    <xdr:pic>
      <xdr:nvPicPr>
        <xdr:cNvPr id="2173" name="図 2172">
          <a:extLst>
            <a:ext uri="{FF2B5EF4-FFF2-40B4-BE49-F238E27FC236}">
              <a16:creationId xmlns:a16="http://schemas.microsoft.com/office/drawing/2014/main" id="{55F20DB3-4BF1-4661-8853-62E580C4D607}"/>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714375" y="186713813"/>
          <a:ext cx="904875" cy="904875"/>
        </a:xfrm>
        <a:prstGeom prst="rect">
          <a:avLst/>
        </a:prstGeom>
      </xdr:spPr>
    </xdr:pic>
    <xdr:clientData/>
  </xdr:twoCellAnchor>
  <xdr:twoCellAnchor editAs="oneCell">
    <xdr:from>
      <xdr:col>1</xdr:col>
      <xdr:colOff>333375</xdr:colOff>
      <xdr:row>40</xdr:row>
      <xdr:rowOff>23813</xdr:rowOff>
    </xdr:from>
    <xdr:to>
      <xdr:col>1</xdr:col>
      <xdr:colOff>1238250</xdr:colOff>
      <xdr:row>40</xdr:row>
      <xdr:rowOff>928688</xdr:rowOff>
    </xdr:to>
    <xdr:pic>
      <xdr:nvPicPr>
        <xdr:cNvPr id="2174" name="図 2173">
          <a:extLst>
            <a:ext uri="{FF2B5EF4-FFF2-40B4-BE49-F238E27FC236}">
              <a16:creationId xmlns:a16="http://schemas.microsoft.com/office/drawing/2014/main" id="{BE328319-26F6-421B-A3F6-8F4F06EBF06F}"/>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714375" y="187666313"/>
          <a:ext cx="904875" cy="904875"/>
        </a:xfrm>
        <a:prstGeom prst="rect">
          <a:avLst/>
        </a:prstGeom>
      </xdr:spPr>
    </xdr:pic>
    <xdr:clientData/>
  </xdr:twoCellAnchor>
  <xdr:twoCellAnchor editAs="oneCell">
    <xdr:from>
      <xdr:col>1</xdr:col>
      <xdr:colOff>333375</xdr:colOff>
      <xdr:row>45</xdr:row>
      <xdr:rowOff>23813</xdr:rowOff>
    </xdr:from>
    <xdr:to>
      <xdr:col>1</xdr:col>
      <xdr:colOff>1238250</xdr:colOff>
      <xdr:row>45</xdr:row>
      <xdr:rowOff>928688</xdr:rowOff>
    </xdr:to>
    <xdr:pic>
      <xdr:nvPicPr>
        <xdr:cNvPr id="2175" name="図 2174">
          <a:extLst>
            <a:ext uri="{FF2B5EF4-FFF2-40B4-BE49-F238E27FC236}">
              <a16:creationId xmlns:a16="http://schemas.microsoft.com/office/drawing/2014/main" id="{AD9783E0-AE41-4D21-9A21-1DAC3F67234F}"/>
            </a:ext>
          </a:extLst>
        </xdr:cNvPr>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714375" y="188618813"/>
          <a:ext cx="904875" cy="904875"/>
        </a:xfrm>
        <a:prstGeom prst="rect">
          <a:avLst/>
        </a:prstGeom>
      </xdr:spPr>
    </xdr:pic>
    <xdr:clientData/>
  </xdr:twoCellAnchor>
  <xdr:twoCellAnchor editAs="oneCell">
    <xdr:from>
      <xdr:col>1</xdr:col>
      <xdr:colOff>334280</xdr:colOff>
      <xdr:row>46</xdr:row>
      <xdr:rowOff>23813</xdr:rowOff>
    </xdr:from>
    <xdr:to>
      <xdr:col>1</xdr:col>
      <xdr:colOff>1237345</xdr:colOff>
      <xdr:row>46</xdr:row>
      <xdr:rowOff>928688</xdr:rowOff>
    </xdr:to>
    <xdr:pic>
      <xdr:nvPicPr>
        <xdr:cNvPr id="2176" name="図 2175">
          <a:extLst>
            <a:ext uri="{FF2B5EF4-FFF2-40B4-BE49-F238E27FC236}">
              <a16:creationId xmlns:a16="http://schemas.microsoft.com/office/drawing/2014/main" id="{01CCD543-4330-4221-AECD-0962F900BE6D}"/>
            </a:ext>
          </a:extLst>
        </xdr:cNvPr>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715280" y="189571313"/>
          <a:ext cx="903065" cy="904875"/>
        </a:xfrm>
        <a:prstGeom prst="rect">
          <a:avLst/>
        </a:prstGeom>
      </xdr:spPr>
    </xdr:pic>
    <xdr:clientData/>
  </xdr:twoCellAnchor>
  <xdr:twoCellAnchor editAs="oneCell">
    <xdr:from>
      <xdr:col>1</xdr:col>
      <xdr:colOff>333375</xdr:colOff>
      <xdr:row>48</xdr:row>
      <xdr:rowOff>23813</xdr:rowOff>
    </xdr:from>
    <xdr:to>
      <xdr:col>1</xdr:col>
      <xdr:colOff>1238250</xdr:colOff>
      <xdr:row>48</xdr:row>
      <xdr:rowOff>928688</xdr:rowOff>
    </xdr:to>
    <xdr:pic>
      <xdr:nvPicPr>
        <xdr:cNvPr id="2177" name="図 2176">
          <a:extLst>
            <a:ext uri="{FF2B5EF4-FFF2-40B4-BE49-F238E27FC236}">
              <a16:creationId xmlns:a16="http://schemas.microsoft.com/office/drawing/2014/main" id="{39E86541-0ED4-4AD1-A0E2-B40138F7CDDF}"/>
            </a:ext>
          </a:extLst>
        </xdr:cNvPr>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714375" y="190523813"/>
          <a:ext cx="904875" cy="904875"/>
        </a:xfrm>
        <a:prstGeom prst="rect">
          <a:avLst/>
        </a:prstGeom>
      </xdr:spPr>
    </xdr:pic>
    <xdr:clientData/>
  </xdr:twoCellAnchor>
  <xdr:twoCellAnchor editAs="oneCell">
    <xdr:from>
      <xdr:col>1</xdr:col>
      <xdr:colOff>334280</xdr:colOff>
      <xdr:row>49</xdr:row>
      <xdr:rowOff>23813</xdr:rowOff>
    </xdr:from>
    <xdr:to>
      <xdr:col>1</xdr:col>
      <xdr:colOff>1237345</xdr:colOff>
      <xdr:row>49</xdr:row>
      <xdr:rowOff>928688</xdr:rowOff>
    </xdr:to>
    <xdr:pic>
      <xdr:nvPicPr>
        <xdr:cNvPr id="2178" name="図 2177">
          <a:extLst>
            <a:ext uri="{FF2B5EF4-FFF2-40B4-BE49-F238E27FC236}">
              <a16:creationId xmlns:a16="http://schemas.microsoft.com/office/drawing/2014/main" id="{3088B0E8-8646-40DA-B57B-8E8501E175FC}"/>
            </a:ext>
          </a:extLst>
        </xdr:cNvPr>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715280" y="191476313"/>
          <a:ext cx="903065" cy="904875"/>
        </a:xfrm>
        <a:prstGeom prst="rect">
          <a:avLst/>
        </a:prstGeom>
      </xdr:spPr>
    </xdr:pic>
    <xdr:clientData/>
  </xdr:twoCellAnchor>
  <xdr:twoCellAnchor editAs="oneCell">
    <xdr:from>
      <xdr:col>1</xdr:col>
      <xdr:colOff>333375</xdr:colOff>
      <xdr:row>50</xdr:row>
      <xdr:rowOff>23813</xdr:rowOff>
    </xdr:from>
    <xdr:to>
      <xdr:col>1</xdr:col>
      <xdr:colOff>1238250</xdr:colOff>
      <xdr:row>50</xdr:row>
      <xdr:rowOff>928688</xdr:rowOff>
    </xdr:to>
    <xdr:pic>
      <xdr:nvPicPr>
        <xdr:cNvPr id="2179" name="図 2178">
          <a:extLst>
            <a:ext uri="{FF2B5EF4-FFF2-40B4-BE49-F238E27FC236}">
              <a16:creationId xmlns:a16="http://schemas.microsoft.com/office/drawing/2014/main" id="{A6060B53-61C6-4581-B169-AE0FD3BDBD49}"/>
            </a:ext>
          </a:extLst>
        </xdr:cNvPr>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714375" y="192428813"/>
          <a:ext cx="904875" cy="904875"/>
        </a:xfrm>
        <a:prstGeom prst="rect">
          <a:avLst/>
        </a:prstGeom>
      </xdr:spPr>
    </xdr:pic>
    <xdr:clientData/>
  </xdr:twoCellAnchor>
  <xdr:twoCellAnchor editAs="oneCell">
    <xdr:from>
      <xdr:col>1</xdr:col>
      <xdr:colOff>333375</xdr:colOff>
      <xdr:row>51</xdr:row>
      <xdr:rowOff>23813</xdr:rowOff>
    </xdr:from>
    <xdr:to>
      <xdr:col>1</xdr:col>
      <xdr:colOff>1238250</xdr:colOff>
      <xdr:row>51</xdr:row>
      <xdr:rowOff>928688</xdr:rowOff>
    </xdr:to>
    <xdr:pic>
      <xdr:nvPicPr>
        <xdr:cNvPr id="2180" name="図 2179">
          <a:extLst>
            <a:ext uri="{FF2B5EF4-FFF2-40B4-BE49-F238E27FC236}">
              <a16:creationId xmlns:a16="http://schemas.microsoft.com/office/drawing/2014/main" id="{864E8E3E-401B-4AC7-98D7-B780DDC1060C}"/>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714375" y="193381313"/>
          <a:ext cx="904875" cy="904875"/>
        </a:xfrm>
        <a:prstGeom prst="rect">
          <a:avLst/>
        </a:prstGeom>
      </xdr:spPr>
    </xdr:pic>
    <xdr:clientData/>
  </xdr:twoCellAnchor>
  <xdr:twoCellAnchor editAs="oneCell">
    <xdr:from>
      <xdr:col>1</xdr:col>
      <xdr:colOff>333375</xdr:colOff>
      <xdr:row>52</xdr:row>
      <xdr:rowOff>23813</xdr:rowOff>
    </xdr:from>
    <xdr:to>
      <xdr:col>1</xdr:col>
      <xdr:colOff>1238250</xdr:colOff>
      <xdr:row>52</xdr:row>
      <xdr:rowOff>928688</xdr:rowOff>
    </xdr:to>
    <xdr:pic>
      <xdr:nvPicPr>
        <xdr:cNvPr id="2181" name="図 2180">
          <a:extLst>
            <a:ext uri="{FF2B5EF4-FFF2-40B4-BE49-F238E27FC236}">
              <a16:creationId xmlns:a16="http://schemas.microsoft.com/office/drawing/2014/main" id="{BC38A803-7126-4D7C-BB80-02826BB961DD}"/>
            </a:ext>
          </a:extLst>
        </xdr:cNvPr>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714375" y="194333813"/>
          <a:ext cx="904875" cy="904875"/>
        </a:xfrm>
        <a:prstGeom prst="rect">
          <a:avLst/>
        </a:prstGeom>
      </xdr:spPr>
    </xdr:pic>
    <xdr:clientData/>
  </xdr:twoCellAnchor>
  <xdr:twoCellAnchor editAs="oneCell">
    <xdr:from>
      <xdr:col>1</xdr:col>
      <xdr:colOff>333375</xdr:colOff>
      <xdr:row>53</xdr:row>
      <xdr:rowOff>23813</xdr:rowOff>
    </xdr:from>
    <xdr:to>
      <xdr:col>1</xdr:col>
      <xdr:colOff>1238250</xdr:colOff>
      <xdr:row>53</xdr:row>
      <xdr:rowOff>928688</xdr:rowOff>
    </xdr:to>
    <xdr:pic>
      <xdr:nvPicPr>
        <xdr:cNvPr id="2182" name="図 2181">
          <a:extLst>
            <a:ext uri="{FF2B5EF4-FFF2-40B4-BE49-F238E27FC236}">
              <a16:creationId xmlns:a16="http://schemas.microsoft.com/office/drawing/2014/main" id="{268A70DE-43B5-444F-B3B2-EAF136F4CC99}"/>
            </a:ext>
          </a:extLst>
        </xdr:cNvPr>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714375" y="195286313"/>
          <a:ext cx="904875" cy="904875"/>
        </a:xfrm>
        <a:prstGeom prst="rect">
          <a:avLst/>
        </a:prstGeom>
      </xdr:spPr>
    </xdr:pic>
    <xdr:clientData/>
  </xdr:twoCellAnchor>
  <xdr:twoCellAnchor editAs="oneCell">
    <xdr:from>
      <xdr:col>1</xdr:col>
      <xdr:colOff>332469</xdr:colOff>
      <xdr:row>54</xdr:row>
      <xdr:rowOff>23813</xdr:rowOff>
    </xdr:from>
    <xdr:to>
      <xdr:col>1</xdr:col>
      <xdr:colOff>1239157</xdr:colOff>
      <xdr:row>54</xdr:row>
      <xdr:rowOff>928688</xdr:rowOff>
    </xdr:to>
    <xdr:pic>
      <xdr:nvPicPr>
        <xdr:cNvPr id="2183" name="図 2182">
          <a:extLst>
            <a:ext uri="{FF2B5EF4-FFF2-40B4-BE49-F238E27FC236}">
              <a16:creationId xmlns:a16="http://schemas.microsoft.com/office/drawing/2014/main" id="{ECE15BB2-8DA0-4FEF-9072-C8651EFB284E}"/>
            </a:ext>
          </a:extLst>
        </xdr:cNvPr>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713469" y="196238813"/>
          <a:ext cx="906688" cy="904875"/>
        </a:xfrm>
        <a:prstGeom prst="rect">
          <a:avLst/>
        </a:prstGeom>
      </xdr:spPr>
    </xdr:pic>
    <xdr:clientData/>
  </xdr:twoCellAnchor>
  <xdr:twoCellAnchor editAs="oneCell">
    <xdr:from>
      <xdr:col>1</xdr:col>
      <xdr:colOff>333375</xdr:colOff>
      <xdr:row>55</xdr:row>
      <xdr:rowOff>23813</xdr:rowOff>
    </xdr:from>
    <xdr:to>
      <xdr:col>1</xdr:col>
      <xdr:colOff>1238250</xdr:colOff>
      <xdr:row>55</xdr:row>
      <xdr:rowOff>928688</xdr:rowOff>
    </xdr:to>
    <xdr:pic>
      <xdr:nvPicPr>
        <xdr:cNvPr id="2184" name="図 2183">
          <a:extLst>
            <a:ext uri="{FF2B5EF4-FFF2-40B4-BE49-F238E27FC236}">
              <a16:creationId xmlns:a16="http://schemas.microsoft.com/office/drawing/2014/main" id="{8E59C024-1504-41B8-9E17-B24BBB9471E3}"/>
            </a:ext>
          </a:extLst>
        </xdr:cNvPr>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714375" y="197191313"/>
          <a:ext cx="904875" cy="904875"/>
        </a:xfrm>
        <a:prstGeom prst="rect">
          <a:avLst/>
        </a:prstGeom>
      </xdr:spPr>
    </xdr:pic>
    <xdr:clientData/>
  </xdr:twoCellAnchor>
  <xdr:twoCellAnchor editAs="oneCell">
    <xdr:from>
      <xdr:col>1</xdr:col>
      <xdr:colOff>333375</xdr:colOff>
      <xdr:row>56</xdr:row>
      <xdr:rowOff>23813</xdr:rowOff>
    </xdr:from>
    <xdr:to>
      <xdr:col>1</xdr:col>
      <xdr:colOff>1238250</xdr:colOff>
      <xdr:row>56</xdr:row>
      <xdr:rowOff>928688</xdr:rowOff>
    </xdr:to>
    <xdr:pic>
      <xdr:nvPicPr>
        <xdr:cNvPr id="2185" name="図 2184">
          <a:extLst>
            <a:ext uri="{FF2B5EF4-FFF2-40B4-BE49-F238E27FC236}">
              <a16:creationId xmlns:a16="http://schemas.microsoft.com/office/drawing/2014/main" id="{C53DD4E4-6D86-4496-B81E-FA8B291675E4}"/>
            </a:ext>
          </a:extLst>
        </xdr:cNvPr>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714375" y="198143813"/>
          <a:ext cx="904875" cy="904875"/>
        </a:xfrm>
        <a:prstGeom prst="rect">
          <a:avLst/>
        </a:prstGeom>
      </xdr:spPr>
    </xdr:pic>
    <xdr:clientData/>
  </xdr:twoCellAnchor>
  <xdr:twoCellAnchor editAs="oneCell">
    <xdr:from>
      <xdr:col>1</xdr:col>
      <xdr:colOff>332469</xdr:colOff>
      <xdr:row>57</xdr:row>
      <xdr:rowOff>23813</xdr:rowOff>
    </xdr:from>
    <xdr:to>
      <xdr:col>1</xdr:col>
      <xdr:colOff>1239157</xdr:colOff>
      <xdr:row>57</xdr:row>
      <xdr:rowOff>928688</xdr:rowOff>
    </xdr:to>
    <xdr:pic>
      <xdr:nvPicPr>
        <xdr:cNvPr id="2186" name="図 2185">
          <a:extLst>
            <a:ext uri="{FF2B5EF4-FFF2-40B4-BE49-F238E27FC236}">
              <a16:creationId xmlns:a16="http://schemas.microsoft.com/office/drawing/2014/main" id="{43E6EFCF-AA8F-451C-B1B1-51575D3F184A}"/>
            </a:ext>
          </a:extLst>
        </xdr:cNvPr>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713469" y="199096313"/>
          <a:ext cx="906688" cy="904875"/>
        </a:xfrm>
        <a:prstGeom prst="rect">
          <a:avLst/>
        </a:prstGeom>
      </xdr:spPr>
    </xdr:pic>
    <xdr:clientData/>
  </xdr:twoCellAnchor>
  <xdr:twoCellAnchor editAs="oneCell">
    <xdr:from>
      <xdr:col>1</xdr:col>
      <xdr:colOff>333375</xdr:colOff>
      <xdr:row>127</xdr:row>
      <xdr:rowOff>23813</xdr:rowOff>
    </xdr:from>
    <xdr:to>
      <xdr:col>1</xdr:col>
      <xdr:colOff>1238250</xdr:colOff>
      <xdr:row>127</xdr:row>
      <xdr:rowOff>928688</xdr:rowOff>
    </xdr:to>
    <xdr:pic>
      <xdr:nvPicPr>
        <xdr:cNvPr id="2188" name="図 2187">
          <a:extLst>
            <a:ext uri="{FF2B5EF4-FFF2-40B4-BE49-F238E27FC236}">
              <a16:creationId xmlns:a16="http://schemas.microsoft.com/office/drawing/2014/main" id="{DC1EF8AA-319C-4580-A012-796E290C5B0F}"/>
            </a:ext>
          </a:extLst>
        </xdr:cNvPr>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714375" y="201001313"/>
          <a:ext cx="904875" cy="904875"/>
        </a:xfrm>
        <a:prstGeom prst="rect">
          <a:avLst/>
        </a:prstGeom>
      </xdr:spPr>
    </xdr:pic>
    <xdr:clientData/>
  </xdr:twoCellAnchor>
  <xdr:twoCellAnchor editAs="oneCell">
    <xdr:from>
      <xdr:col>1</xdr:col>
      <xdr:colOff>333375</xdr:colOff>
      <xdr:row>195</xdr:row>
      <xdr:rowOff>23813</xdr:rowOff>
    </xdr:from>
    <xdr:to>
      <xdr:col>1</xdr:col>
      <xdr:colOff>1238250</xdr:colOff>
      <xdr:row>195</xdr:row>
      <xdr:rowOff>928688</xdr:rowOff>
    </xdr:to>
    <xdr:pic>
      <xdr:nvPicPr>
        <xdr:cNvPr id="2189" name="図 2188">
          <a:extLst>
            <a:ext uri="{FF2B5EF4-FFF2-40B4-BE49-F238E27FC236}">
              <a16:creationId xmlns:a16="http://schemas.microsoft.com/office/drawing/2014/main" id="{C5D2D238-6B4B-41CC-927F-D4ECA38CB2D4}"/>
            </a:ext>
          </a:extLst>
        </xdr:cNvPr>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714375" y="201953813"/>
          <a:ext cx="904875" cy="904875"/>
        </a:xfrm>
        <a:prstGeom prst="rect">
          <a:avLst/>
        </a:prstGeom>
      </xdr:spPr>
    </xdr:pic>
    <xdr:clientData/>
  </xdr:twoCellAnchor>
  <xdr:twoCellAnchor editAs="oneCell">
    <xdr:from>
      <xdr:col>1</xdr:col>
      <xdr:colOff>333375</xdr:colOff>
      <xdr:row>170</xdr:row>
      <xdr:rowOff>23813</xdr:rowOff>
    </xdr:from>
    <xdr:to>
      <xdr:col>1</xdr:col>
      <xdr:colOff>1238250</xdr:colOff>
      <xdr:row>170</xdr:row>
      <xdr:rowOff>928688</xdr:rowOff>
    </xdr:to>
    <xdr:pic>
      <xdr:nvPicPr>
        <xdr:cNvPr id="2190" name="図 2189">
          <a:extLst>
            <a:ext uri="{FF2B5EF4-FFF2-40B4-BE49-F238E27FC236}">
              <a16:creationId xmlns:a16="http://schemas.microsoft.com/office/drawing/2014/main" id="{1FDF54DA-2A43-473D-BF20-83A774435CF0}"/>
            </a:ext>
          </a:extLst>
        </xdr:cNvPr>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714375" y="202906313"/>
          <a:ext cx="904875" cy="904875"/>
        </a:xfrm>
        <a:prstGeom prst="rect">
          <a:avLst/>
        </a:prstGeom>
      </xdr:spPr>
    </xdr:pic>
    <xdr:clientData/>
  </xdr:twoCellAnchor>
  <xdr:twoCellAnchor editAs="oneCell">
    <xdr:from>
      <xdr:col>1</xdr:col>
      <xdr:colOff>334280</xdr:colOff>
      <xdr:row>169</xdr:row>
      <xdr:rowOff>23813</xdr:rowOff>
    </xdr:from>
    <xdr:to>
      <xdr:col>1</xdr:col>
      <xdr:colOff>1237345</xdr:colOff>
      <xdr:row>169</xdr:row>
      <xdr:rowOff>928688</xdr:rowOff>
    </xdr:to>
    <xdr:pic>
      <xdr:nvPicPr>
        <xdr:cNvPr id="2192" name="図 2191">
          <a:extLst>
            <a:ext uri="{FF2B5EF4-FFF2-40B4-BE49-F238E27FC236}">
              <a16:creationId xmlns:a16="http://schemas.microsoft.com/office/drawing/2014/main" id="{F9C07F76-0A45-432E-B049-3F53B332229A}"/>
            </a:ext>
          </a:extLst>
        </xdr:cNvPr>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715280" y="204811313"/>
          <a:ext cx="903065" cy="904875"/>
        </a:xfrm>
        <a:prstGeom prst="rect">
          <a:avLst/>
        </a:prstGeom>
      </xdr:spPr>
    </xdr:pic>
    <xdr:clientData/>
  </xdr:twoCellAnchor>
  <xdr:twoCellAnchor editAs="oneCell">
    <xdr:from>
      <xdr:col>1</xdr:col>
      <xdr:colOff>334280</xdr:colOff>
      <xdr:row>77</xdr:row>
      <xdr:rowOff>23813</xdr:rowOff>
    </xdr:from>
    <xdr:to>
      <xdr:col>1</xdr:col>
      <xdr:colOff>1237345</xdr:colOff>
      <xdr:row>77</xdr:row>
      <xdr:rowOff>928688</xdr:rowOff>
    </xdr:to>
    <xdr:pic>
      <xdr:nvPicPr>
        <xdr:cNvPr id="2193" name="図 2192">
          <a:extLst>
            <a:ext uri="{FF2B5EF4-FFF2-40B4-BE49-F238E27FC236}">
              <a16:creationId xmlns:a16="http://schemas.microsoft.com/office/drawing/2014/main" id="{67B0F542-4594-469D-8D81-E630DC84F3A8}"/>
            </a:ext>
          </a:extLst>
        </xdr:cNvPr>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715280" y="205763813"/>
          <a:ext cx="903065" cy="904875"/>
        </a:xfrm>
        <a:prstGeom prst="rect">
          <a:avLst/>
        </a:prstGeom>
      </xdr:spPr>
    </xdr:pic>
    <xdr:clientData/>
  </xdr:twoCellAnchor>
  <xdr:twoCellAnchor editAs="oneCell">
    <xdr:from>
      <xdr:col>1</xdr:col>
      <xdr:colOff>333375</xdr:colOff>
      <xdr:row>78</xdr:row>
      <xdr:rowOff>23813</xdr:rowOff>
    </xdr:from>
    <xdr:to>
      <xdr:col>1</xdr:col>
      <xdr:colOff>1238250</xdr:colOff>
      <xdr:row>78</xdr:row>
      <xdr:rowOff>928688</xdr:rowOff>
    </xdr:to>
    <xdr:pic>
      <xdr:nvPicPr>
        <xdr:cNvPr id="2194" name="図 2193">
          <a:extLst>
            <a:ext uri="{FF2B5EF4-FFF2-40B4-BE49-F238E27FC236}">
              <a16:creationId xmlns:a16="http://schemas.microsoft.com/office/drawing/2014/main" id="{838FB3B5-CB9C-40C1-88C1-EC1B67B078E6}"/>
            </a:ext>
          </a:extLst>
        </xdr:cNvPr>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714375" y="206716313"/>
          <a:ext cx="904875" cy="904875"/>
        </a:xfrm>
        <a:prstGeom prst="rect">
          <a:avLst/>
        </a:prstGeom>
      </xdr:spPr>
    </xdr:pic>
    <xdr:clientData/>
  </xdr:twoCellAnchor>
  <xdr:twoCellAnchor editAs="oneCell">
    <xdr:from>
      <xdr:col>1</xdr:col>
      <xdr:colOff>333375</xdr:colOff>
      <xdr:row>196</xdr:row>
      <xdr:rowOff>23813</xdr:rowOff>
    </xdr:from>
    <xdr:to>
      <xdr:col>1</xdr:col>
      <xdr:colOff>1238250</xdr:colOff>
      <xdr:row>196</xdr:row>
      <xdr:rowOff>928688</xdr:rowOff>
    </xdr:to>
    <xdr:pic>
      <xdr:nvPicPr>
        <xdr:cNvPr id="2196" name="図 2195">
          <a:extLst>
            <a:ext uri="{FF2B5EF4-FFF2-40B4-BE49-F238E27FC236}">
              <a16:creationId xmlns:a16="http://schemas.microsoft.com/office/drawing/2014/main" id="{DF49B50C-B3AD-4332-8871-DB6EDD5ABF05}"/>
            </a:ext>
          </a:extLst>
        </xdr:cNvPr>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714375" y="208621313"/>
          <a:ext cx="904875" cy="904875"/>
        </a:xfrm>
        <a:prstGeom prst="rect">
          <a:avLst/>
        </a:prstGeom>
      </xdr:spPr>
    </xdr:pic>
    <xdr:clientData/>
  </xdr:twoCellAnchor>
  <xdr:twoCellAnchor editAs="oneCell">
    <xdr:from>
      <xdr:col>1</xdr:col>
      <xdr:colOff>334280</xdr:colOff>
      <xdr:row>197</xdr:row>
      <xdr:rowOff>23813</xdr:rowOff>
    </xdr:from>
    <xdr:to>
      <xdr:col>1</xdr:col>
      <xdr:colOff>1237345</xdr:colOff>
      <xdr:row>197</xdr:row>
      <xdr:rowOff>928688</xdr:rowOff>
    </xdr:to>
    <xdr:pic>
      <xdr:nvPicPr>
        <xdr:cNvPr id="2197" name="図 2196">
          <a:extLst>
            <a:ext uri="{FF2B5EF4-FFF2-40B4-BE49-F238E27FC236}">
              <a16:creationId xmlns:a16="http://schemas.microsoft.com/office/drawing/2014/main" id="{E41F5912-2DCE-43AD-A4B2-75478D19DB17}"/>
            </a:ext>
          </a:extLst>
        </xdr:cNvPr>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715280" y="209573813"/>
          <a:ext cx="903065" cy="904875"/>
        </a:xfrm>
        <a:prstGeom prst="rect">
          <a:avLst/>
        </a:prstGeom>
      </xdr:spPr>
    </xdr:pic>
    <xdr:clientData/>
  </xdr:twoCellAnchor>
  <xdr:twoCellAnchor editAs="oneCell">
    <xdr:from>
      <xdr:col>1</xdr:col>
      <xdr:colOff>333375</xdr:colOff>
      <xdr:row>135</xdr:row>
      <xdr:rowOff>23813</xdr:rowOff>
    </xdr:from>
    <xdr:to>
      <xdr:col>1</xdr:col>
      <xdr:colOff>1238250</xdr:colOff>
      <xdr:row>135</xdr:row>
      <xdr:rowOff>928688</xdr:rowOff>
    </xdr:to>
    <xdr:pic>
      <xdr:nvPicPr>
        <xdr:cNvPr id="2199" name="図 2198">
          <a:extLst>
            <a:ext uri="{FF2B5EF4-FFF2-40B4-BE49-F238E27FC236}">
              <a16:creationId xmlns:a16="http://schemas.microsoft.com/office/drawing/2014/main" id="{C1FBB429-F62F-4F8C-B595-5F84C99D74A3}"/>
            </a:ext>
          </a:extLst>
        </xdr:cNvPr>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714375" y="211478813"/>
          <a:ext cx="904875" cy="904875"/>
        </a:xfrm>
        <a:prstGeom prst="rect">
          <a:avLst/>
        </a:prstGeom>
      </xdr:spPr>
    </xdr:pic>
    <xdr:clientData/>
  </xdr:twoCellAnchor>
  <xdr:twoCellAnchor editAs="oneCell">
    <xdr:from>
      <xdr:col>1</xdr:col>
      <xdr:colOff>333375</xdr:colOff>
      <xdr:row>136</xdr:row>
      <xdr:rowOff>23813</xdr:rowOff>
    </xdr:from>
    <xdr:to>
      <xdr:col>1</xdr:col>
      <xdr:colOff>1238250</xdr:colOff>
      <xdr:row>136</xdr:row>
      <xdr:rowOff>928688</xdr:rowOff>
    </xdr:to>
    <xdr:pic>
      <xdr:nvPicPr>
        <xdr:cNvPr id="2200" name="図 2199">
          <a:extLst>
            <a:ext uri="{FF2B5EF4-FFF2-40B4-BE49-F238E27FC236}">
              <a16:creationId xmlns:a16="http://schemas.microsoft.com/office/drawing/2014/main" id="{015912DE-064E-4614-83CA-8F4B02728A8C}"/>
            </a:ext>
          </a:extLst>
        </xdr:cNvPr>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714375" y="212431313"/>
          <a:ext cx="904875" cy="904875"/>
        </a:xfrm>
        <a:prstGeom prst="rect">
          <a:avLst/>
        </a:prstGeom>
      </xdr:spPr>
    </xdr:pic>
    <xdr:clientData/>
  </xdr:twoCellAnchor>
  <xdr:twoCellAnchor editAs="oneCell">
    <xdr:from>
      <xdr:col>1</xdr:col>
      <xdr:colOff>333375</xdr:colOff>
      <xdr:row>137</xdr:row>
      <xdr:rowOff>23813</xdr:rowOff>
    </xdr:from>
    <xdr:to>
      <xdr:col>1</xdr:col>
      <xdr:colOff>1238250</xdr:colOff>
      <xdr:row>137</xdr:row>
      <xdr:rowOff>928688</xdr:rowOff>
    </xdr:to>
    <xdr:pic>
      <xdr:nvPicPr>
        <xdr:cNvPr id="2201" name="図 2200">
          <a:extLst>
            <a:ext uri="{FF2B5EF4-FFF2-40B4-BE49-F238E27FC236}">
              <a16:creationId xmlns:a16="http://schemas.microsoft.com/office/drawing/2014/main" id="{2E2B3A83-1CC5-4A95-8249-B5B1C7344F6C}"/>
            </a:ext>
          </a:extLst>
        </xdr:cNvPr>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714375" y="213383813"/>
          <a:ext cx="904875" cy="904875"/>
        </a:xfrm>
        <a:prstGeom prst="rect">
          <a:avLst/>
        </a:prstGeom>
      </xdr:spPr>
    </xdr:pic>
    <xdr:clientData/>
  </xdr:twoCellAnchor>
  <xdr:twoCellAnchor editAs="oneCell">
    <xdr:from>
      <xdr:col>1</xdr:col>
      <xdr:colOff>334280</xdr:colOff>
      <xdr:row>168</xdr:row>
      <xdr:rowOff>23813</xdr:rowOff>
    </xdr:from>
    <xdr:to>
      <xdr:col>1</xdr:col>
      <xdr:colOff>1237345</xdr:colOff>
      <xdr:row>168</xdr:row>
      <xdr:rowOff>928688</xdr:rowOff>
    </xdr:to>
    <xdr:pic>
      <xdr:nvPicPr>
        <xdr:cNvPr id="2203" name="図 2202">
          <a:extLst>
            <a:ext uri="{FF2B5EF4-FFF2-40B4-BE49-F238E27FC236}">
              <a16:creationId xmlns:a16="http://schemas.microsoft.com/office/drawing/2014/main" id="{066ED376-F608-4555-A0DD-99D117AE8E20}"/>
            </a:ext>
          </a:extLst>
        </xdr:cNvPr>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715280" y="215288813"/>
          <a:ext cx="903065" cy="904875"/>
        </a:xfrm>
        <a:prstGeom prst="rect">
          <a:avLst/>
        </a:prstGeom>
      </xdr:spPr>
    </xdr:pic>
    <xdr:clientData/>
  </xdr:twoCellAnchor>
  <xdr:twoCellAnchor editAs="oneCell">
    <xdr:from>
      <xdr:col>1</xdr:col>
      <xdr:colOff>333375</xdr:colOff>
      <xdr:row>173</xdr:row>
      <xdr:rowOff>23813</xdr:rowOff>
    </xdr:from>
    <xdr:to>
      <xdr:col>1</xdr:col>
      <xdr:colOff>1238250</xdr:colOff>
      <xdr:row>173</xdr:row>
      <xdr:rowOff>928688</xdr:rowOff>
    </xdr:to>
    <xdr:pic>
      <xdr:nvPicPr>
        <xdr:cNvPr id="2204" name="図 2203">
          <a:extLst>
            <a:ext uri="{FF2B5EF4-FFF2-40B4-BE49-F238E27FC236}">
              <a16:creationId xmlns:a16="http://schemas.microsoft.com/office/drawing/2014/main" id="{EE01012B-9098-4725-B22F-34F9CD399F7A}"/>
            </a:ext>
          </a:extLst>
        </xdr:cNvPr>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714375" y="216241313"/>
          <a:ext cx="904875" cy="904875"/>
        </a:xfrm>
        <a:prstGeom prst="rect">
          <a:avLst/>
        </a:prstGeom>
      </xdr:spPr>
    </xdr:pic>
    <xdr:clientData/>
  </xdr:twoCellAnchor>
  <xdr:twoCellAnchor editAs="oneCell">
    <xdr:from>
      <xdr:col>1</xdr:col>
      <xdr:colOff>334280</xdr:colOff>
      <xdr:row>140</xdr:row>
      <xdr:rowOff>23813</xdr:rowOff>
    </xdr:from>
    <xdr:to>
      <xdr:col>1</xdr:col>
      <xdr:colOff>1237345</xdr:colOff>
      <xdr:row>140</xdr:row>
      <xdr:rowOff>928688</xdr:rowOff>
    </xdr:to>
    <xdr:pic>
      <xdr:nvPicPr>
        <xdr:cNvPr id="2205" name="図 2204">
          <a:extLst>
            <a:ext uri="{FF2B5EF4-FFF2-40B4-BE49-F238E27FC236}">
              <a16:creationId xmlns:a16="http://schemas.microsoft.com/office/drawing/2014/main" id="{90C3E716-69C2-4C8D-9382-C34D34225DC6}"/>
            </a:ext>
          </a:extLst>
        </xdr:cNvPr>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715280" y="217193813"/>
          <a:ext cx="903065" cy="904875"/>
        </a:xfrm>
        <a:prstGeom prst="rect">
          <a:avLst/>
        </a:prstGeom>
      </xdr:spPr>
    </xdr:pic>
    <xdr:clientData/>
  </xdr:twoCellAnchor>
  <xdr:twoCellAnchor editAs="oneCell">
    <xdr:from>
      <xdr:col>1</xdr:col>
      <xdr:colOff>334280</xdr:colOff>
      <xdr:row>141</xdr:row>
      <xdr:rowOff>23813</xdr:rowOff>
    </xdr:from>
    <xdr:to>
      <xdr:col>1</xdr:col>
      <xdr:colOff>1237345</xdr:colOff>
      <xdr:row>141</xdr:row>
      <xdr:rowOff>928688</xdr:rowOff>
    </xdr:to>
    <xdr:pic>
      <xdr:nvPicPr>
        <xdr:cNvPr id="2206" name="図 2205">
          <a:extLst>
            <a:ext uri="{FF2B5EF4-FFF2-40B4-BE49-F238E27FC236}">
              <a16:creationId xmlns:a16="http://schemas.microsoft.com/office/drawing/2014/main" id="{2A06EA1F-0BD6-4335-BB56-959E1AA7A04C}"/>
            </a:ext>
          </a:extLst>
        </xdr:cNvPr>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715280" y="218146313"/>
          <a:ext cx="903065" cy="904875"/>
        </a:xfrm>
        <a:prstGeom prst="rect">
          <a:avLst/>
        </a:prstGeom>
      </xdr:spPr>
    </xdr:pic>
    <xdr:clientData/>
  </xdr:twoCellAnchor>
  <xdr:twoCellAnchor editAs="oneCell">
    <xdr:from>
      <xdr:col>1</xdr:col>
      <xdr:colOff>334280</xdr:colOff>
      <xdr:row>97</xdr:row>
      <xdr:rowOff>23813</xdr:rowOff>
    </xdr:from>
    <xdr:to>
      <xdr:col>1</xdr:col>
      <xdr:colOff>1237345</xdr:colOff>
      <xdr:row>97</xdr:row>
      <xdr:rowOff>928688</xdr:rowOff>
    </xdr:to>
    <xdr:pic>
      <xdr:nvPicPr>
        <xdr:cNvPr id="2209" name="図 2208">
          <a:extLst>
            <a:ext uri="{FF2B5EF4-FFF2-40B4-BE49-F238E27FC236}">
              <a16:creationId xmlns:a16="http://schemas.microsoft.com/office/drawing/2014/main" id="{7C68BBAC-A9A3-4639-8813-F4D8EDC6D46D}"/>
            </a:ext>
          </a:extLst>
        </xdr:cNvPr>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715280" y="221003813"/>
          <a:ext cx="903065" cy="904875"/>
        </a:xfrm>
        <a:prstGeom prst="rect">
          <a:avLst/>
        </a:prstGeom>
      </xdr:spPr>
    </xdr:pic>
    <xdr:clientData/>
  </xdr:twoCellAnchor>
  <xdr:twoCellAnchor editAs="oneCell">
    <xdr:from>
      <xdr:col>1</xdr:col>
      <xdr:colOff>334280</xdr:colOff>
      <xdr:row>98</xdr:row>
      <xdr:rowOff>23813</xdr:rowOff>
    </xdr:from>
    <xdr:to>
      <xdr:col>1</xdr:col>
      <xdr:colOff>1237345</xdr:colOff>
      <xdr:row>98</xdr:row>
      <xdr:rowOff>928688</xdr:rowOff>
    </xdr:to>
    <xdr:pic>
      <xdr:nvPicPr>
        <xdr:cNvPr id="2210" name="図 2209">
          <a:extLst>
            <a:ext uri="{FF2B5EF4-FFF2-40B4-BE49-F238E27FC236}">
              <a16:creationId xmlns:a16="http://schemas.microsoft.com/office/drawing/2014/main" id="{DE1BD42E-299A-4607-8506-D53814F4D994}"/>
            </a:ext>
          </a:extLst>
        </xdr:cNvPr>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715280" y="221956313"/>
          <a:ext cx="903065" cy="904875"/>
        </a:xfrm>
        <a:prstGeom prst="rect">
          <a:avLst/>
        </a:prstGeom>
      </xdr:spPr>
    </xdr:pic>
    <xdr:clientData/>
  </xdr:twoCellAnchor>
  <xdr:twoCellAnchor editAs="oneCell">
    <xdr:from>
      <xdr:col>1</xdr:col>
      <xdr:colOff>390745</xdr:colOff>
      <xdr:row>150</xdr:row>
      <xdr:rowOff>23813</xdr:rowOff>
    </xdr:from>
    <xdr:to>
      <xdr:col>1</xdr:col>
      <xdr:colOff>1180881</xdr:colOff>
      <xdr:row>150</xdr:row>
      <xdr:rowOff>928688</xdr:rowOff>
    </xdr:to>
    <xdr:pic>
      <xdr:nvPicPr>
        <xdr:cNvPr id="2214" name="図 2213">
          <a:extLst>
            <a:ext uri="{FF2B5EF4-FFF2-40B4-BE49-F238E27FC236}">
              <a16:creationId xmlns:a16="http://schemas.microsoft.com/office/drawing/2014/main" id="{B9591755-43A5-C45B-3A9A-B17B97B64420}"/>
            </a:ext>
          </a:extLst>
        </xdr:cNvPr>
        <xdr:cNvPicPr>
          <a:picLocks noChangeAspect="1"/>
        </xdr:cNvPicPr>
      </xdr:nvPicPr>
      <xdr:blipFill>
        <a:blip xmlns:r="http://schemas.openxmlformats.org/officeDocument/2006/relationships" r:embed="rId190"/>
        <a:stretch>
          <a:fillRect/>
        </a:stretch>
      </xdr:blipFill>
      <xdr:spPr>
        <a:xfrm>
          <a:off x="771745" y="116228813"/>
          <a:ext cx="790136" cy="904875"/>
        </a:xfrm>
        <a:prstGeom prst="rect">
          <a:avLst/>
        </a:prstGeom>
      </xdr:spPr>
    </xdr:pic>
    <xdr:clientData/>
  </xdr:twoCellAnchor>
  <xdr:twoCellAnchor editAs="oneCell">
    <xdr:from>
      <xdr:col>1</xdr:col>
      <xdr:colOff>46416</xdr:colOff>
      <xdr:row>64</xdr:row>
      <xdr:rowOff>136020</xdr:rowOff>
    </xdr:from>
    <xdr:to>
      <xdr:col>1</xdr:col>
      <xdr:colOff>1525208</xdr:colOff>
      <xdr:row>64</xdr:row>
      <xdr:rowOff>816479</xdr:rowOff>
    </xdr:to>
    <xdr:pic>
      <xdr:nvPicPr>
        <xdr:cNvPr id="2215" name="図 2214">
          <a:extLst>
            <a:ext uri="{FF2B5EF4-FFF2-40B4-BE49-F238E27FC236}">
              <a16:creationId xmlns:a16="http://schemas.microsoft.com/office/drawing/2014/main" id="{170CD5DD-813D-DD66-32FE-6BD0FE123B12}"/>
            </a:ext>
          </a:extLst>
        </xdr:cNvPr>
        <xdr:cNvPicPr>
          <a:picLocks noChangeAspect="1"/>
        </xdr:cNvPicPr>
      </xdr:nvPicPr>
      <xdr:blipFill>
        <a:blip xmlns:r="http://schemas.openxmlformats.org/officeDocument/2006/relationships" r:embed="rId191"/>
        <a:stretch>
          <a:fillRect/>
        </a:stretch>
      </xdr:blipFill>
      <xdr:spPr>
        <a:xfrm>
          <a:off x="427416" y="41093520"/>
          <a:ext cx="1478792" cy="680459"/>
        </a:xfrm>
        <a:prstGeom prst="rect">
          <a:avLst/>
        </a:prstGeom>
      </xdr:spPr>
    </xdr:pic>
    <xdr:clientData/>
  </xdr:twoCellAnchor>
  <xdr:twoCellAnchor editAs="oneCell">
    <xdr:from>
      <xdr:col>1</xdr:col>
      <xdr:colOff>393080</xdr:colOff>
      <xdr:row>149</xdr:row>
      <xdr:rowOff>23813</xdr:rowOff>
    </xdr:from>
    <xdr:to>
      <xdr:col>1</xdr:col>
      <xdr:colOff>1178544</xdr:colOff>
      <xdr:row>149</xdr:row>
      <xdr:rowOff>928688</xdr:rowOff>
    </xdr:to>
    <xdr:pic>
      <xdr:nvPicPr>
        <xdr:cNvPr id="2216" name="図 2215">
          <a:extLst>
            <a:ext uri="{FF2B5EF4-FFF2-40B4-BE49-F238E27FC236}">
              <a16:creationId xmlns:a16="http://schemas.microsoft.com/office/drawing/2014/main" id="{BB177248-FE72-06ED-9544-9F676A9A9BF8}"/>
            </a:ext>
          </a:extLst>
        </xdr:cNvPr>
        <xdr:cNvPicPr>
          <a:picLocks noChangeAspect="1"/>
        </xdr:cNvPicPr>
      </xdr:nvPicPr>
      <xdr:blipFill>
        <a:blip xmlns:r="http://schemas.openxmlformats.org/officeDocument/2006/relationships" r:embed="rId192"/>
        <a:stretch>
          <a:fillRect/>
        </a:stretch>
      </xdr:blipFill>
      <xdr:spPr>
        <a:xfrm>
          <a:off x="774080" y="115276313"/>
          <a:ext cx="785464" cy="904875"/>
        </a:xfrm>
        <a:prstGeom prst="rect">
          <a:avLst/>
        </a:prstGeom>
      </xdr:spPr>
    </xdr:pic>
    <xdr:clientData/>
  </xdr:twoCellAnchor>
  <xdr:twoCellAnchor editAs="oneCell">
    <xdr:from>
      <xdr:col>1</xdr:col>
      <xdr:colOff>620679</xdr:colOff>
      <xdr:row>119</xdr:row>
      <xdr:rowOff>23813</xdr:rowOff>
    </xdr:from>
    <xdr:to>
      <xdr:col>1</xdr:col>
      <xdr:colOff>950945</xdr:colOff>
      <xdr:row>119</xdr:row>
      <xdr:rowOff>928688</xdr:rowOff>
    </xdr:to>
    <xdr:pic>
      <xdr:nvPicPr>
        <xdr:cNvPr id="2217" name="図 2216">
          <a:extLst>
            <a:ext uri="{FF2B5EF4-FFF2-40B4-BE49-F238E27FC236}">
              <a16:creationId xmlns:a16="http://schemas.microsoft.com/office/drawing/2014/main" id="{002E52DA-1B05-FC9D-961A-42CBC3626BEC}"/>
            </a:ext>
          </a:extLst>
        </xdr:cNvPr>
        <xdr:cNvPicPr>
          <a:picLocks noChangeAspect="1"/>
        </xdr:cNvPicPr>
      </xdr:nvPicPr>
      <xdr:blipFill>
        <a:blip xmlns:r="http://schemas.openxmlformats.org/officeDocument/2006/relationships" r:embed="rId193"/>
        <a:stretch>
          <a:fillRect/>
        </a:stretch>
      </xdr:blipFill>
      <xdr:spPr>
        <a:xfrm>
          <a:off x="1001679" y="88606313"/>
          <a:ext cx="330266" cy="904875"/>
        </a:xfrm>
        <a:prstGeom prst="rect">
          <a:avLst/>
        </a:prstGeom>
      </xdr:spPr>
    </xdr:pic>
    <xdr:clientData/>
  </xdr:twoCellAnchor>
  <xdr:oneCellAnchor>
    <xdr:from>
      <xdr:col>1</xdr:col>
      <xdr:colOff>334280</xdr:colOff>
      <xdr:row>174</xdr:row>
      <xdr:rowOff>23813</xdr:rowOff>
    </xdr:from>
    <xdr:ext cx="903065" cy="904875"/>
    <xdr:pic>
      <xdr:nvPicPr>
        <xdr:cNvPr id="2218" name="図 2217">
          <a:extLst>
            <a:ext uri="{FF2B5EF4-FFF2-40B4-BE49-F238E27FC236}">
              <a16:creationId xmlns:a16="http://schemas.microsoft.com/office/drawing/2014/main" id="{B43771B5-54AF-4C90-A819-2E002AA24FE1}"/>
            </a:ext>
          </a:extLst>
        </xdr:cNvPr>
        <xdr:cNvPicPr>
          <a:picLocks noChangeAspect="1"/>
        </xdr:cNvPicPr>
      </xdr:nvPicPr>
      <xdr:blipFill>
        <a:blip xmlns:r="http://schemas.openxmlformats.org/officeDocument/2006/relationships" r:embed="rId194" cstate="print">
          <a:extLst>
            <a:ext uri="{28A0092B-C50C-407E-A947-70E740481C1C}">
              <a14:useLocalDpi xmlns:a14="http://schemas.microsoft.com/office/drawing/2010/main" val="0"/>
            </a:ext>
          </a:extLst>
        </a:blip>
        <a:stretch>
          <a:fillRect/>
        </a:stretch>
      </xdr:blipFill>
      <xdr:spPr>
        <a:xfrm>
          <a:off x="715280" y="131468813"/>
          <a:ext cx="903065" cy="904875"/>
        </a:xfrm>
        <a:prstGeom prst="rect">
          <a:avLst/>
        </a:prstGeom>
      </xdr:spPr>
    </xdr:pic>
    <xdr:clientData/>
  </xdr:oneCellAnchor>
  <xdr:oneCellAnchor>
    <xdr:from>
      <xdr:col>1</xdr:col>
      <xdr:colOff>334280</xdr:colOff>
      <xdr:row>175</xdr:row>
      <xdr:rowOff>23813</xdr:rowOff>
    </xdr:from>
    <xdr:ext cx="903065" cy="904875"/>
    <xdr:pic>
      <xdr:nvPicPr>
        <xdr:cNvPr id="2219" name="図 2218">
          <a:extLst>
            <a:ext uri="{FF2B5EF4-FFF2-40B4-BE49-F238E27FC236}">
              <a16:creationId xmlns:a16="http://schemas.microsoft.com/office/drawing/2014/main" id="{4BA887D6-1786-40FD-B914-61E0F120731F}"/>
            </a:ext>
          </a:extLst>
        </xdr:cNvPr>
        <xdr:cNvPicPr>
          <a:picLocks noChangeAspect="1"/>
        </xdr:cNvPicPr>
      </xdr:nvPicPr>
      <xdr:blipFill>
        <a:blip xmlns:r="http://schemas.openxmlformats.org/officeDocument/2006/relationships" r:embed="rId195" cstate="print">
          <a:extLst>
            <a:ext uri="{28A0092B-C50C-407E-A947-70E740481C1C}">
              <a14:useLocalDpi xmlns:a14="http://schemas.microsoft.com/office/drawing/2010/main" val="0"/>
            </a:ext>
          </a:extLst>
        </a:blip>
        <a:stretch>
          <a:fillRect/>
        </a:stretch>
      </xdr:blipFill>
      <xdr:spPr>
        <a:xfrm>
          <a:off x="715280" y="132421313"/>
          <a:ext cx="903065" cy="904875"/>
        </a:xfrm>
        <a:prstGeom prst="rect">
          <a:avLst/>
        </a:prstGeom>
      </xdr:spPr>
    </xdr:pic>
    <xdr:clientData/>
  </xdr:oneCellAnchor>
  <xdr:twoCellAnchor editAs="oneCell">
    <xdr:from>
      <xdr:col>1</xdr:col>
      <xdr:colOff>336411</xdr:colOff>
      <xdr:row>176</xdr:row>
      <xdr:rowOff>23813</xdr:rowOff>
    </xdr:from>
    <xdr:to>
      <xdr:col>1</xdr:col>
      <xdr:colOff>1235213</xdr:colOff>
      <xdr:row>176</xdr:row>
      <xdr:rowOff>928688</xdr:rowOff>
    </xdr:to>
    <xdr:pic>
      <xdr:nvPicPr>
        <xdr:cNvPr id="2221" name="図 2220">
          <a:extLst>
            <a:ext uri="{FF2B5EF4-FFF2-40B4-BE49-F238E27FC236}">
              <a16:creationId xmlns:a16="http://schemas.microsoft.com/office/drawing/2014/main" id="{CA0373A4-54D9-E0BE-0C48-B52950733CF6}"/>
            </a:ext>
          </a:extLst>
        </xdr:cNvPr>
        <xdr:cNvPicPr>
          <a:picLocks noChangeAspect="1"/>
        </xdr:cNvPicPr>
      </xdr:nvPicPr>
      <xdr:blipFill>
        <a:blip xmlns:r="http://schemas.openxmlformats.org/officeDocument/2006/relationships" r:embed="rId196"/>
        <a:stretch>
          <a:fillRect/>
        </a:stretch>
      </xdr:blipFill>
      <xdr:spPr>
        <a:xfrm>
          <a:off x="717411" y="133373813"/>
          <a:ext cx="898802" cy="904875"/>
        </a:xfrm>
        <a:prstGeom prst="rect">
          <a:avLst/>
        </a:prstGeom>
      </xdr:spPr>
    </xdr:pic>
    <xdr:clientData/>
  </xdr:twoCellAnchor>
  <xdr:oneCellAnchor>
    <xdr:from>
      <xdr:col>1</xdr:col>
      <xdr:colOff>333375</xdr:colOff>
      <xdr:row>177</xdr:row>
      <xdr:rowOff>23813</xdr:rowOff>
    </xdr:from>
    <xdr:ext cx="904875" cy="904875"/>
    <xdr:pic>
      <xdr:nvPicPr>
        <xdr:cNvPr id="2049" name="図 2048">
          <a:extLst>
            <a:ext uri="{FF2B5EF4-FFF2-40B4-BE49-F238E27FC236}">
              <a16:creationId xmlns:a16="http://schemas.microsoft.com/office/drawing/2014/main" id="{DACBBA79-6CEA-411D-965A-127F4931143E}"/>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714375" y="136231313"/>
          <a:ext cx="904875" cy="904875"/>
        </a:xfrm>
        <a:prstGeom prst="rect">
          <a:avLst/>
        </a:prstGeom>
      </xdr:spPr>
    </xdr:pic>
    <xdr:clientData/>
  </xdr:oneCellAnchor>
  <xdr:twoCellAnchor editAs="oneCell">
    <xdr:from>
      <xdr:col>1</xdr:col>
      <xdr:colOff>336411</xdr:colOff>
      <xdr:row>178</xdr:row>
      <xdr:rowOff>23813</xdr:rowOff>
    </xdr:from>
    <xdr:to>
      <xdr:col>1</xdr:col>
      <xdr:colOff>1235213</xdr:colOff>
      <xdr:row>178</xdr:row>
      <xdr:rowOff>928688</xdr:rowOff>
    </xdr:to>
    <xdr:pic>
      <xdr:nvPicPr>
        <xdr:cNvPr id="2050" name="図 2049">
          <a:extLst>
            <a:ext uri="{FF2B5EF4-FFF2-40B4-BE49-F238E27FC236}">
              <a16:creationId xmlns:a16="http://schemas.microsoft.com/office/drawing/2014/main" id="{C2DC7254-7B82-761A-7800-868F86126BB4}"/>
            </a:ext>
          </a:extLst>
        </xdr:cNvPr>
        <xdr:cNvPicPr>
          <a:picLocks noChangeAspect="1"/>
        </xdr:cNvPicPr>
      </xdr:nvPicPr>
      <xdr:blipFill>
        <a:blip xmlns:r="http://schemas.openxmlformats.org/officeDocument/2006/relationships" r:embed="rId198"/>
        <a:stretch>
          <a:fillRect/>
        </a:stretch>
      </xdr:blipFill>
      <xdr:spPr>
        <a:xfrm>
          <a:off x="717411" y="137183813"/>
          <a:ext cx="898802" cy="904875"/>
        </a:xfrm>
        <a:prstGeom prst="rect">
          <a:avLst/>
        </a:prstGeom>
      </xdr:spPr>
    </xdr:pic>
    <xdr:clientData/>
  </xdr:twoCellAnchor>
  <xdr:twoCellAnchor editAs="oneCell">
    <xdr:from>
      <xdr:col>1</xdr:col>
      <xdr:colOff>388419</xdr:colOff>
      <xdr:row>192</xdr:row>
      <xdr:rowOff>23813</xdr:rowOff>
    </xdr:from>
    <xdr:to>
      <xdr:col>1</xdr:col>
      <xdr:colOff>1183206</xdr:colOff>
      <xdr:row>192</xdr:row>
      <xdr:rowOff>928688</xdr:rowOff>
    </xdr:to>
    <xdr:pic>
      <xdr:nvPicPr>
        <xdr:cNvPr id="2213" name="図 2212">
          <a:extLst>
            <a:ext uri="{FF2B5EF4-FFF2-40B4-BE49-F238E27FC236}">
              <a16:creationId xmlns:a16="http://schemas.microsoft.com/office/drawing/2014/main" id="{8AB9B631-3159-09DE-7828-AD912CC16726}"/>
            </a:ext>
          </a:extLst>
        </xdr:cNvPr>
        <xdr:cNvPicPr>
          <a:picLocks noChangeAspect="1"/>
        </xdr:cNvPicPr>
      </xdr:nvPicPr>
      <xdr:blipFill>
        <a:blip xmlns:r="http://schemas.openxmlformats.org/officeDocument/2006/relationships" r:embed="rId199"/>
        <a:stretch>
          <a:fillRect/>
        </a:stretch>
      </xdr:blipFill>
      <xdr:spPr>
        <a:xfrm>
          <a:off x="769419" y="153376313"/>
          <a:ext cx="794787" cy="904875"/>
        </a:xfrm>
        <a:prstGeom prst="rect">
          <a:avLst/>
        </a:prstGeom>
      </xdr:spPr>
    </xdr:pic>
    <xdr:clientData/>
  </xdr:twoCellAnchor>
  <xdr:twoCellAnchor editAs="oneCell">
    <xdr:from>
      <xdr:col>1</xdr:col>
      <xdr:colOff>294492</xdr:colOff>
      <xdr:row>99</xdr:row>
      <xdr:rowOff>36811</xdr:rowOff>
    </xdr:from>
    <xdr:to>
      <xdr:col>1</xdr:col>
      <xdr:colOff>1197557</xdr:colOff>
      <xdr:row>99</xdr:row>
      <xdr:rowOff>941686</xdr:rowOff>
    </xdr:to>
    <xdr:pic>
      <xdr:nvPicPr>
        <xdr:cNvPr id="2220" name="図 2211">
          <a:extLst>
            <a:ext uri="{FF2B5EF4-FFF2-40B4-BE49-F238E27FC236}">
              <a16:creationId xmlns:a16="http://schemas.microsoft.com/office/drawing/2014/main" id="{31444DFA-EBC8-C349-8462-740EE688D4F6}"/>
            </a:ext>
          </a:extLst>
        </xdr:cNvPr>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Lst>
        </a:blip>
        <a:stretch>
          <a:fillRect/>
        </a:stretch>
      </xdr:blipFill>
      <xdr:spPr>
        <a:xfrm>
          <a:off x="681014" y="96704057"/>
          <a:ext cx="903065" cy="904875"/>
        </a:xfrm>
        <a:prstGeom prst="rect">
          <a:avLst/>
        </a:prstGeom>
      </xdr:spPr>
    </xdr:pic>
    <xdr:clientData/>
  </xdr:twoCellAnchor>
  <xdr:twoCellAnchor editAs="oneCell">
    <xdr:from>
      <xdr:col>1</xdr:col>
      <xdr:colOff>331305</xdr:colOff>
      <xdr:row>79</xdr:row>
      <xdr:rowOff>36811</xdr:rowOff>
    </xdr:from>
    <xdr:to>
      <xdr:col>1</xdr:col>
      <xdr:colOff>1236180</xdr:colOff>
      <xdr:row>79</xdr:row>
      <xdr:rowOff>941686</xdr:rowOff>
    </xdr:to>
    <xdr:pic>
      <xdr:nvPicPr>
        <xdr:cNvPr id="2222" name="図 2194">
          <a:extLst>
            <a:ext uri="{FF2B5EF4-FFF2-40B4-BE49-F238E27FC236}">
              <a16:creationId xmlns:a16="http://schemas.microsoft.com/office/drawing/2014/main" id="{AB47479D-9519-9C4D-908D-EB716033389A}"/>
            </a:ext>
          </a:extLst>
        </xdr:cNvPr>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717827" y="78519130"/>
          <a:ext cx="904875" cy="9048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D1439-A883-49B0-A95E-5E8AF8FCEC3A}">
  <sheetPr codeName="Sheet13">
    <tabColor theme="6" tint="-0.249977111117893"/>
  </sheetPr>
  <dimension ref="A1:Y204"/>
  <sheetViews>
    <sheetView showZeros="0" tabSelected="1" zoomScale="69" zoomScaleNormal="100" workbookViewId="0">
      <selection activeCell="H1" sqref="H1"/>
    </sheetView>
  </sheetViews>
  <sheetFormatPr baseColWidth="10" defaultColWidth="8.83203125" defaultRowHeight="15" outlineLevelCol="1"/>
  <cols>
    <col min="1" max="1" width="5" customWidth="1"/>
    <col min="2" max="2" width="20.6640625" customWidth="1" outlineLevel="1"/>
    <col min="3" max="3" width="15.1640625" customWidth="1" outlineLevel="1"/>
    <col min="4" max="4" width="35.1640625" style="59" customWidth="1" outlineLevel="1"/>
    <col min="5" max="5" width="18.6640625" style="31" customWidth="1"/>
    <col min="6" max="6" width="50.1640625" style="60" customWidth="1"/>
    <col min="7" max="7" width="13.1640625" customWidth="1"/>
    <col min="8" max="8" width="13.33203125" customWidth="1"/>
    <col min="9" max="9" width="9.1640625" customWidth="1"/>
    <col min="10" max="10" width="7.83203125" customWidth="1"/>
    <col min="11" max="11" width="7.1640625" customWidth="1"/>
    <col min="12" max="13" width="6.6640625" customWidth="1"/>
    <col min="14" max="14" width="10" customWidth="1"/>
    <col min="15" max="15" width="8.6640625" customWidth="1"/>
    <col min="16" max="16" width="20.6640625" customWidth="1"/>
    <col min="17" max="17" width="7" customWidth="1"/>
    <col min="18" max="18" width="7.1640625" customWidth="1"/>
    <col min="19" max="19" width="8.1640625" customWidth="1"/>
    <col min="20" max="21" width="6.83203125" customWidth="1" outlineLevel="1"/>
    <col min="22" max="22" width="9.6640625" customWidth="1" outlineLevel="1"/>
    <col min="23" max="23" width="9.6640625" customWidth="1"/>
    <col min="24" max="25" width="11.6640625" customWidth="1"/>
  </cols>
  <sheetData>
    <row r="1" spans="1:25" ht="75" customHeight="1">
      <c r="A1" s="1" t="s">
        <v>379</v>
      </c>
      <c r="B1" s="2" t="s">
        <v>380</v>
      </c>
      <c r="C1" s="51" t="s">
        <v>398</v>
      </c>
      <c r="D1" s="3"/>
      <c r="E1" s="4" t="s">
        <v>381</v>
      </c>
      <c r="F1" s="5" t="s">
        <v>0</v>
      </c>
      <c r="G1" s="7" t="s">
        <v>609</v>
      </c>
      <c r="H1" s="62" t="s">
        <v>610</v>
      </c>
      <c r="I1" s="8" t="s">
        <v>382</v>
      </c>
      <c r="J1" s="6" t="s">
        <v>383</v>
      </c>
      <c r="K1" s="3" t="s">
        <v>384</v>
      </c>
      <c r="L1" s="3" t="s">
        <v>385</v>
      </c>
      <c r="M1" s="9" t="s">
        <v>386</v>
      </c>
      <c r="N1" s="10" t="s">
        <v>387</v>
      </c>
      <c r="O1" s="11" t="s">
        <v>388</v>
      </c>
      <c r="P1" s="11" t="s">
        <v>389</v>
      </c>
      <c r="Q1" s="12" t="s">
        <v>390</v>
      </c>
      <c r="R1" s="12" t="s">
        <v>391</v>
      </c>
      <c r="S1" s="12" t="s">
        <v>392</v>
      </c>
      <c r="T1" s="13" t="s">
        <v>1</v>
      </c>
      <c r="U1" s="13" t="s">
        <v>393</v>
      </c>
      <c r="V1" s="13" t="s">
        <v>394</v>
      </c>
      <c r="W1" s="14" t="s">
        <v>395</v>
      </c>
      <c r="X1" s="14" t="s">
        <v>396</v>
      </c>
      <c r="Y1" s="1" t="s">
        <v>397</v>
      </c>
    </row>
    <row r="2" spans="1:25" ht="75" customHeight="1">
      <c r="A2" s="15">
        <v>1</v>
      </c>
      <c r="B2" s="16"/>
      <c r="C2" s="52" t="s">
        <v>399</v>
      </c>
      <c r="D2" s="57" t="s">
        <v>425</v>
      </c>
      <c r="E2" s="18" t="s">
        <v>191</v>
      </c>
      <c r="F2" s="19" t="s">
        <v>417</v>
      </c>
      <c r="G2" s="20">
        <v>77.666399999999996</v>
      </c>
      <c r="H2" s="20">
        <v>3.2361</v>
      </c>
      <c r="I2" s="21">
        <v>90</v>
      </c>
      <c r="J2" s="22">
        <v>12</v>
      </c>
      <c r="K2" s="23">
        <v>6</v>
      </c>
      <c r="L2" s="24">
        <v>4</v>
      </c>
      <c r="M2" s="25">
        <f>IFERROR(K2*L2,"")</f>
        <v>24</v>
      </c>
      <c r="N2" s="36"/>
      <c r="O2" s="26">
        <f>IFERROR(M2*N2,"")</f>
        <v>0</v>
      </c>
      <c r="P2" s="37">
        <f>N2*G2</f>
        <v>0</v>
      </c>
      <c r="Q2" s="27">
        <v>298</v>
      </c>
      <c r="R2" s="27">
        <v>500</v>
      </c>
      <c r="S2" s="27">
        <v>218</v>
      </c>
      <c r="T2" s="28">
        <f>IFERROR(Q2*R2*S2/1000000000,"")</f>
        <v>3.2481999999999997E-2</v>
      </c>
      <c r="U2" s="28" t="str">
        <f>IFERROR(T2*#REF!,"")</f>
        <v/>
      </c>
      <c r="V2" s="28" t="str">
        <f>IFERROR(#REF!*I2/1000,"")</f>
        <v/>
      </c>
      <c r="W2" s="29">
        <f>IFERROR(T2*N2,"")</f>
        <v>0</v>
      </c>
      <c r="X2" s="29">
        <f>IFERROR(O2*I2/1000,"")</f>
        <v>0</v>
      </c>
      <c r="Y2" s="30">
        <f>IFERROR(X2*1.12,"")</f>
        <v>0</v>
      </c>
    </row>
    <row r="3" spans="1:25" ht="75" customHeight="1">
      <c r="A3" s="15">
        <v>2</v>
      </c>
      <c r="B3" s="16"/>
      <c r="C3" s="52" t="s">
        <v>399</v>
      </c>
      <c r="D3" s="57" t="s">
        <v>426</v>
      </c>
      <c r="E3" s="18" t="s">
        <v>192</v>
      </c>
      <c r="F3" s="19" t="s">
        <v>2</v>
      </c>
      <c r="G3" s="20">
        <v>77.666399999999996</v>
      </c>
      <c r="H3" s="20">
        <v>3.2361</v>
      </c>
      <c r="I3" s="21">
        <v>90</v>
      </c>
      <c r="J3" s="22">
        <v>12</v>
      </c>
      <c r="K3" s="23">
        <v>6</v>
      </c>
      <c r="L3" s="24">
        <v>4</v>
      </c>
      <c r="M3" s="25">
        <f t="shared" ref="M3:M91" si="0">IFERROR(K3*L3,"")</f>
        <v>24</v>
      </c>
      <c r="N3" s="36"/>
      <c r="O3" s="26">
        <f>IFERROR(M3*N3,"")</f>
        <v>0</v>
      </c>
      <c r="P3" s="37">
        <f>IFERROR(O3*G3,"")</f>
        <v>0</v>
      </c>
      <c r="Q3" s="27">
        <v>298</v>
      </c>
      <c r="R3" s="27">
        <v>500</v>
      </c>
      <c r="S3" s="27">
        <v>218</v>
      </c>
      <c r="T3" s="28">
        <f t="shared" ref="T3:T91" si="1">IFERROR(Q3*R3*S3/1000000000,"")</f>
        <v>3.2481999999999997E-2</v>
      </c>
      <c r="U3" s="28" t="str">
        <f>IFERROR(T3*#REF!,"")</f>
        <v/>
      </c>
      <c r="V3" s="28" t="str">
        <f>IFERROR(#REF!*I3/1000,"")</f>
        <v/>
      </c>
      <c r="W3" s="29">
        <f t="shared" ref="W3:W91" si="2">IFERROR(T3*N3,"")</f>
        <v>0</v>
      </c>
      <c r="X3" s="29">
        <f>IFERROR(O3*I3/1000,"")</f>
        <v>0</v>
      </c>
      <c r="Y3" s="30">
        <f t="shared" ref="Y3:Y91" si="3">IFERROR(X3*1.12,"")</f>
        <v>0</v>
      </c>
    </row>
    <row r="4" spans="1:25" ht="75" customHeight="1">
      <c r="A4" s="15">
        <v>3</v>
      </c>
      <c r="B4" s="16"/>
      <c r="C4" s="52" t="s">
        <v>399</v>
      </c>
      <c r="D4" s="57" t="s">
        <v>427</v>
      </c>
      <c r="E4" s="18" t="s">
        <v>193</v>
      </c>
      <c r="F4" s="19" t="s">
        <v>3</v>
      </c>
      <c r="G4" s="20">
        <v>98.264880000000005</v>
      </c>
      <c r="H4" s="20">
        <v>4.0943700000000005</v>
      </c>
      <c r="I4" s="21">
        <v>124</v>
      </c>
      <c r="J4" s="22">
        <v>12</v>
      </c>
      <c r="K4" s="23">
        <v>12</v>
      </c>
      <c r="L4" s="24">
        <v>2</v>
      </c>
      <c r="M4" s="25">
        <f t="shared" si="0"/>
        <v>24</v>
      </c>
      <c r="N4" s="36"/>
      <c r="O4" s="26">
        <f>IFERROR(M4*N4,"")</f>
        <v>0</v>
      </c>
      <c r="P4" s="37">
        <f>IFERROR(O4*G4,"")</f>
        <v>0</v>
      </c>
      <c r="Q4" s="27">
        <v>300</v>
      </c>
      <c r="R4" s="27">
        <v>410</v>
      </c>
      <c r="S4" s="27">
        <v>230</v>
      </c>
      <c r="T4" s="28">
        <f t="shared" si="1"/>
        <v>2.8289999999999999E-2</v>
      </c>
      <c r="U4" s="28" t="str">
        <f>IFERROR(T4*#REF!,"")</f>
        <v/>
      </c>
      <c r="V4" s="28" t="str">
        <f>IFERROR(#REF!*I4/1000,"")</f>
        <v/>
      </c>
      <c r="W4" s="29">
        <f t="shared" si="2"/>
        <v>0</v>
      </c>
      <c r="X4" s="29">
        <f>IFERROR(O4*I4/1000,"")</f>
        <v>0</v>
      </c>
      <c r="Y4" s="30">
        <f t="shared" si="3"/>
        <v>0</v>
      </c>
    </row>
    <row r="5" spans="1:25" ht="75" customHeight="1">
      <c r="A5" s="15">
        <v>4</v>
      </c>
      <c r="B5" s="16"/>
      <c r="C5" s="52" t="s">
        <v>399</v>
      </c>
      <c r="D5" s="57" t="s">
        <v>428</v>
      </c>
      <c r="E5" s="18" t="s">
        <v>611</v>
      </c>
      <c r="F5" s="19" t="s">
        <v>4</v>
      </c>
      <c r="G5" s="20">
        <v>98.264880000000005</v>
      </c>
      <c r="H5" s="20">
        <v>4.0943700000000005</v>
      </c>
      <c r="I5" s="21">
        <v>124</v>
      </c>
      <c r="J5" s="22">
        <v>12</v>
      </c>
      <c r="K5" s="23">
        <v>12</v>
      </c>
      <c r="L5" s="24">
        <v>2</v>
      </c>
      <c r="M5" s="25">
        <f t="shared" si="0"/>
        <v>24</v>
      </c>
      <c r="N5" s="36"/>
      <c r="O5" s="26">
        <f>IFERROR(M5*N5,"")</f>
        <v>0</v>
      </c>
      <c r="P5" s="37">
        <f>IFERROR(O5*G5,"")</f>
        <v>0</v>
      </c>
      <c r="Q5" s="27">
        <v>300</v>
      </c>
      <c r="R5" s="27">
        <v>410</v>
      </c>
      <c r="S5" s="27">
        <v>230</v>
      </c>
      <c r="T5" s="28">
        <f t="shared" si="1"/>
        <v>2.8289999999999999E-2</v>
      </c>
      <c r="U5" s="28" t="str">
        <f>IFERROR(T5*#REF!,"")</f>
        <v/>
      </c>
      <c r="V5" s="28" t="str">
        <f>IFERROR(#REF!*I5/1000,"")</f>
        <v/>
      </c>
      <c r="W5" s="29">
        <f t="shared" si="2"/>
        <v>0</v>
      </c>
      <c r="X5" s="29">
        <f>IFERROR(O5*I5/1000,"")</f>
        <v>0</v>
      </c>
      <c r="Y5" s="30">
        <f t="shared" si="3"/>
        <v>0</v>
      </c>
    </row>
    <row r="6" spans="1:25" ht="75" customHeight="1">
      <c r="A6" s="15">
        <v>6</v>
      </c>
      <c r="B6" s="16"/>
      <c r="C6" s="52" t="s">
        <v>399</v>
      </c>
      <c r="D6" s="57" t="s">
        <v>429</v>
      </c>
      <c r="E6" s="18" t="s">
        <v>194</v>
      </c>
      <c r="F6" s="19" t="s">
        <v>5</v>
      </c>
      <c r="G6" s="20">
        <v>98.264880000000005</v>
      </c>
      <c r="H6" s="20">
        <v>4.0943700000000005</v>
      </c>
      <c r="I6" s="21">
        <v>127</v>
      </c>
      <c r="J6" s="22">
        <v>12</v>
      </c>
      <c r="K6" s="23">
        <v>12</v>
      </c>
      <c r="L6" s="24">
        <v>2</v>
      </c>
      <c r="M6" s="25">
        <f t="shared" si="0"/>
        <v>24</v>
      </c>
      <c r="N6" s="36"/>
      <c r="O6" s="26">
        <f>IFERROR(M6*N6,"")</f>
        <v>0</v>
      </c>
      <c r="P6" s="37">
        <f>IFERROR(O6*G6,"")</f>
        <v>0</v>
      </c>
      <c r="Q6" s="27">
        <v>300</v>
      </c>
      <c r="R6" s="27">
        <v>410</v>
      </c>
      <c r="S6" s="27">
        <v>230</v>
      </c>
      <c r="T6" s="28">
        <f t="shared" si="1"/>
        <v>2.8289999999999999E-2</v>
      </c>
      <c r="U6" s="28" t="str">
        <f>IFERROR(T6*#REF!,"")</f>
        <v/>
      </c>
      <c r="V6" s="28" t="str">
        <f>IFERROR(#REF!*I6/1000,"")</f>
        <v/>
      </c>
      <c r="W6" s="29">
        <f t="shared" si="2"/>
        <v>0</v>
      </c>
      <c r="X6" s="29">
        <f>IFERROR(O6*I6/1000,"")</f>
        <v>0</v>
      </c>
      <c r="Y6" s="30">
        <f t="shared" si="3"/>
        <v>0</v>
      </c>
    </row>
    <row r="7" spans="1:25" ht="75" customHeight="1">
      <c r="A7" s="15">
        <v>7</v>
      </c>
      <c r="B7" s="16"/>
      <c r="C7" s="52" t="s">
        <v>399</v>
      </c>
      <c r="D7" s="57" t="s">
        <v>430</v>
      </c>
      <c r="E7" s="18" t="s">
        <v>195</v>
      </c>
      <c r="F7" s="19" t="s">
        <v>6</v>
      </c>
      <c r="G7" s="20">
        <v>98.264880000000005</v>
      </c>
      <c r="H7" s="20">
        <v>4.0943700000000005</v>
      </c>
      <c r="I7" s="21">
        <v>124</v>
      </c>
      <c r="J7" s="22">
        <v>12</v>
      </c>
      <c r="K7" s="23">
        <v>12</v>
      </c>
      <c r="L7" s="24">
        <v>2</v>
      </c>
      <c r="M7" s="25">
        <f t="shared" si="0"/>
        <v>24</v>
      </c>
      <c r="N7" s="36"/>
      <c r="O7" s="26">
        <f>IFERROR(M7*N7,"")</f>
        <v>0</v>
      </c>
      <c r="P7" s="37">
        <f>IFERROR(O7*G7,"")</f>
        <v>0</v>
      </c>
      <c r="Q7" s="27">
        <v>300</v>
      </c>
      <c r="R7" s="27">
        <v>410</v>
      </c>
      <c r="S7" s="27">
        <v>230</v>
      </c>
      <c r="T7" s="28">
        <f t="shared" si="1"/>
        <v>2.8289999999999999E-2</v>
      </c>
      <c r="U7" s="28" t="str">
        <f>IFERROR(T7*#REF!,"")</f>
        <v/>
      </c>
      <c r="V7" s="28" t="str">
        <f>IFERROR(#REF!*I7/1000,"")</f>
        <v/>
      </c>
      <c r="W7" s="29">
        <f t="shared" si="2"/>
        <v>0</v>
      </c>
      <c r="X7" s="29">
        <f>IFERROR(O7*I7/1000,"")</f>
        <v>0</v>
      </c>
      <c r="Y7" s="30">
        <f t="shared" si="3"/>
        <v>0</v>
      </c>
    </row>
    <row r="8" spans="1:25" ht="75" customHeight="1">
      <c r="A8" s="15">
        <v>8</v>
      </c>
      <c r="B8" s="16"/>
      <c r="C8" s="52" t="s">
        <v>399</v>
      </c>
      <c r="D8" s="57" t="s">
        <v>431</v>
      </c>
      <c r="E8" s="18" t="s">
        <v>196</v>
      </c>
      <c r="F8" s="19" t="s">
        <v>7</v>
      </c>
      <c r="G8" s="20">
        <v>98.264880000000005</v>
      </c>
      <c r="H8" s="20">
        <v>4.0943700000000005</v>
      </c>
      <c r="I8" s="21">
        <v>139</v>
      </c>
      <c r="J8" s="22">
        <v>12</v>
      </c>
      <c r="K8" s="23">
        <v>12</v>
      </c>
      <c r="L8" s="24">
        <v>2</v>
      </c>
      <c r="M8" s="25">
        <f t="shared" si="0"/>
        <v>24</v>
      </c>
      <c r="N8" s="36"/>
      <c r="O8" s="26">
        <f>IFERROR(M8*N8,"")</f>
        <v>0</v>
      </c>
      <c r="P8" s="37">
        <f>IFERROR(O8*G8,"")</f>
        <v>0</v>
      </c>
      <c r="Q8" s="27">
        <v>300</v>
      </c>
      <c r="R8" s="27">
        <v>410</v>
      </c>
      <c r="S8" s="27">
        <v>230</v>
      </c>
      <c r="T8" s="28">
        <f t="shared" si="1"/>
        <v>2.8289999999999999E-2</v>
      </c>
      <c r="U8" s="28" t="str">
        <f>IFERROR(T8*#REF!,"")</f>
        <v/>
      </c>
      <c r="V8" s="28" t="str">
        <f>IFERROR(#REF!*I8/1000,"")</f>
        <v/>
      </c>
      <c r="W8" s="29">
        <f t="shared" si="2"/>
        <v>0</v>
      </c>
      <c r="X8" s="29">
        <f>IFERROR(O8*I8/1000,"")</f>
        <v>0</v>
      </c>
      <c r="Y8" s="30">
        <f t="shared" si="3"/>
        <v>0</v>
      </c>
    </row>
    <row r="9" spans="1:25" ht="75" customHeight="1">
      <c r="A9" s="15">
        <v>11</v>
      </c>
      <c r="B9" s="16"/>
      <c r="C9" s="52" t="s">
        <v>399</v>
      </c>
      <c r="D9" s="57" t="s">
        <v>432</v>
      </c>
      <c r="E9" s="18" t="s">
        <v>197</v>
      </c>
      <c r="F9" s="19" t="s">
        <v>8</v>
      </c>
      <c r="G9" s="20">
        <v>395.08560000000006</v>
      </c>
      <c r="H9" s="20">
        <v>3.2923800000000005</v>
      </c>
      <c r="I9" s="21">
        <v>62</v>
      </c>
      <c r="J9" s="22">
        <v>12</v>
      </c>
      <c r="K9" s="23">
        <v>10</v>
      </c>
      <c r="L9" s="24">
        <v>12</v>
      </c>
      <c r="M9" s="25">
        <f t="shared" si="0"/>
        <v>120</v>
      </c>
      <c r="N9" s="36"/>
      <c r="O9" s="26">
        <f>IFERROR(M9*N9,"")</f>
        <v>0</v>
      </c>
      <c r="P9" s="37">
        <f>IFERROR(O9*G9,"")</f>
        <v>0</v>
      </c>
      <c r="Q9" s="27">
        <v>259</v>
      </c>
      <c r="R9" s="27">
        <v>401</v>
      </c>
      <c r="S9" s="27">
        <v>319</v>
      </c>
      <c r="T9" s="28">
        <f t="shared" si="1"/>
        <v>3.3131020999999997E-2</v>
      </c>
      <c r="U9" s="28" t="str">
        <f>IFERROR(T9*#REF!,"")</f>
        <v/>
      </c>
      <c r="V9" s="28" t="str">
        <f>IFERROR(#REF!*I9/1000,"")</f>
        <v/>
      </c>
      <c r="W9" s="29">
        <f t="shared" si="2"/>
        <v>0</v>
      </c>
      <c r="X9" s="29">
        <f>IFERROR(O9*I9/1000,"")</f>
        <v>0</v>
      </c>
      <c r="Y9" s="30">
        <f t="shared" si="3"/>
        <v>0</v>
      </c>
    </row>
    <row r="10" spans="1:25" ht="75" customHeight="1">
      <c r="A10" s="15">
        <v>12</v>
      </c>
      <c r="B10" s="16"/>
      <c r="C10" s="52" t="s">
        <v>399</v>
      </c>
      <c r="D10" s="57" t="s">
        <v>433</v>
      </c>
      <c r="E10" s="18" t="s">
        <v>198</v>
      </c>
      <c r="F10" s="19" t="s">
        <v>9</v>
      </c>
      <c r="G10" s="20">
        <v>237.5016</v>
      </c>
      <c r="H10" s="20">
        <v>2.9687700000000001</v>
      </c>
      <c r="I10" s="21">
        <v>101</v>
      </c>
      <c r="J10" s="22">
        <v>9</v>
      </c>
      <c r="K10" s="23">
        <v>10</v>
      </c>
      <c r="L10" s="24">
        <v>8</v>
      </c>
      <c r="M10" s="25">
        <f t="shared" si="0"/>
        <v>80</v>
      </c>
      <c r="N10" s="36"/>
      <c r="O10" s="26">
        <f>IFERROR(M10*N10,"")</f>
        <v>0</v>
      </c>
      <c r="P10" s="37">
        <f>IFERROR(O10*G10,"")</f>
        <v>0</v>
      </c>
      <c r="Q10" s="27">
        <v>193</v>
      </c>
      <c r="R10" s="27">
        <v>330</v>
      </c>
      <c r="S10" s="27">
        <v>420</v>
      </c>
      <c r="T10" s="28">
        <f t="shared" si="1"/>
        <v>2.6749800000000001E-2</v>
      </c>
      <c r="U10" s="28" t="str">
        <f>IFERROR(T10*#REF!,"")</f>
        <v/>
      </c>
      <c r="V10" s="28" t="str">
        <f>IFERROR(#REF!*I10/1000,"")</f>
        <v/>
      </c>
      <c r="W10" s="29">
        <f t="shared" si="2"/>
        <v>0</v>
      </c>
      <c r="X10" s="29">
        <f>IFERROR(O10*I10/1000,"")</f>
        <v>0</v>
      </c>
      <c r="Y10" s="30">
        <f t="shared" si="3"/>
        <v>0</v>
      </c>
    </row>
    <row r="11" spans="1:25" ht="75" customHeight="1">
      <c r="A11" s="15">
        <v>13</v>
      </c>
      <c r="B11" s="16"/>
      <c r="C11" s="52" t="s">
        <v>399</v>
      </c>
      <c r="D11" s="57" t="s">
        <v>434</v>
      </c>
      <c r="E11" s="18" t="s">
        <v>199</v>
      </c>
      <c r="F11" s="19" t="s">
        <v>10</v>
      </c>
      <c r="G11" s="20">
        <v>237.5016</v>
      </c>
      <c r="H11" s="20">
        <v>2.9687700000000001</v>
      </c>
      <c r="I11" s="21">
        <v>95</v>
      </c>
      <c r="J11" s="22">
        <v>9</v>
      </c>
      <c r="K11" s="23">
        <v>10</v>
      </c>
      <c r="L11" s="24">
        <v>8</v>
      </c>
      <c r="M11" s="25">
        <f t="shared" si="0"/>
        <v>80</v>
      </c>
      <c r="N11" s="36"/>
      <c r="O11" s="26">
        <f>IFERROR(M11*N11,"")</f>
        <v>0</v>
      </c>
      <c r="P11" s="37">
        <f>IFERROR(O11*G11,"")</f>
        <v>0</v>
      </c>
      <c r="Q11" s="27">
        <v>196</v>
      </c>
      <c r="R11" s="27">
        <v>428</v>
      </c>
      <c r="S11" s="27">
        <v>334</v>
      </c>
      <c r="T11" s="28">
        <f t="shared" si="1"/>
        <v>2.8018591999999998E-2</v>
      </c>
      <c r="U11" s="28" t="str">
        <f>IFERROR(T11*#REF!,"")</f>
        <v/>
      </c>
      <c r="V11" s="28" t="str">
        <f>IFERROR(#REF!*I11/1000,"")</f>
        <v/>
      </c>
      <c r="W11" s="29">
        <f t="shared" si="2"/>
        <v>0</v>
      </c>
      <c r="X11" s="29">
        <f>IFERROR(O11*I11/1000,"")</f>
        <v>0</v>
      </c>
      <c r="Y11" s="30">
        <f t="shared" si="3"/>
        <v>0</v>
      </c>
    </row>
    <row r="12" spans="1:25" ht="75" customHeight="1">
      <c r="A12" s="15">
        <v>14</v>
      </c>
      <c r="B12" s="16"/>
      <c r="C12" s="52" t="s">
        <v>399</v>
      </c>
      <c r="D12" s="57" t="s">
        <v>435</v>
      </c>
      <c r="E12" s="18" t="s">
        <v>200</v>
      </c>
      <c r="F12" s="19" t="s">
        <v>11</v>
      </c>
      <c r="G12" s="20">
        <v>237.5016</v>
      </c>
      <c r="H12" s="20">
        <v>2.9687700000000001</v>
      </c>
      <c r="I12" s="21">
        <v>85</v>
      </c>
      <c r="J12" s="22">
        <v>9</v>
      </c>
      <c r="K12" s="23">
        <v>10</v>
      </c>
      <c r="L12" s="24">
        <v>8</v>
      </c>
      <c r="M12" s="25">
        <f t="shared" si="0"/>
        <v>80</v>
      </c>
      <c r="N12" s="36"/>
      <c r="O12" s="26">
        <f>IFERROR(M12*N12,"")</f>
        <v>0</v>
      </c>
      <c r="P12" s="37">
        <f>IFERROR(O12*G12,"")</f>
        <v>0</v>
      </c>
      <c r="Q12" s="27">
        <v>332</v>
      </c>
      <c r="R12" s="27">
        <v>381</v>
      </c>
      <c r="S12" s="27">
        <v>195</v>
      </c>
      <c r="T12" s="28">
        <f t="shared" si="1"/>
        <v>2.4665940000000001E-2</v>
      </c>
      <c r="U12" s="28" t="str">
        <f>IFERROR(T12*#REF!,"")</f>
        <v/>
      </c>
      <c r="V12" s="28" t="str">
        <f>IFERROR(#REF!*I12/1000,"")</f>
        <v/>
      </c>
      <c r="W12" s="29">
        <f t="shared" si="2"/>
        <v>0</v>
      </c>
      <c r="X12" s="29">
        <f>IFERROR(O12*I12/1000,"")</f>
        <v>0</v>
      </c>
      <c r="Y12" s="30">
        <f t="shared" si="3"/>
        <v>0</v>
      </c>
    </row>
    <row r="13" spans="1:25" ht="75" customHeight="1">
      <c r="A13" s="15">
        <v>15</v>
      </c>
      <c r="B13" s="16"/>
      <c r="C13" s="52" t="s">
        <v>399</v>
      </c>
      <c r="D13" s="57" t="s">
        <v>436</v>
      </c>
      <c r="E13" s="18" t="s">
        <v>201</v>
      </c>
      <c r="F13" s="19" t="s">
        <v>12</v>
      </c>
      <c r="G13" s="20">
        <v>253.26</v>
      </c>
      <c r="H13" s="20">
        <v>3.1657500000000001</v>
      </c>
      <c r="I13" s="21">
        <v>66</v>
      </c>
      <c r="J13" s="22">
        <v>9</v>
      </c>
      <c r="K13" s="23">
        <v>10</v>
      </c>
      <c r="L13" s="24">
        <v>8</v>
      </c>
      <c r="M13" s="25">
        <f t="shared" si="0"/>
        <v>80</v>
      </c>
      <c r="N13" s="36"/>
      <c r="O13" s="26">
        <f>IFERROR(M13*N13,"")</f>
        <v>0</v>
      </c>
      <c r="P13" s="37">
        <f>IFERROR(O13*G13,"")</f>
        <v>0</v>
      </c>
      <c r="Q13" s="27">
        <v>294</v>
      </c>
      <c r="R13" s="27">
        <v>482</v>
      </c>
      <c r="S13" s="27">
        <v>202</v>
      </c>
      <c r="T13" s="28">
        <f t="shared" si="1"/>
        <v>2.8625016E-2</v>
      </c>
      <c r="U13" s="28" t="str">
        <f>IFERROR(T13*#REF!,"")</f>
        <v/>
      </c>
      <c r="V13" s="28" t="str">
        <f>IFERROR(#REF!*I13/1000,"")</f>
        <v/>
      </c>
      <c r="W13" s="29">
        <f t="shared" si="2"/>
        <v>0</v>
      </c>
      <c r="X13" s="29">
        <f>IFERROR(O13*I13/1000,"")</f>
        <v>0</v>
      </c>
      <c r="Y13" s="30">
        <f t="shared" si="3"/>
        <v>0</v>
      </c>
    </row>
    <row r="14" spans="1:25" ht="75" customHeight="1">
      <c r="A14" s="15">
        <v>16</v>
      </c>
      <c r="B14" s="16"/>
      <c r="C14" s="52" t="s">
        <v>399</v>
      </c>
      <c r="D14" s="57" t="s">
        <v>437</v>
      </c>
      <c r="E14" s="18" t="s">
        <v>202</v>
      </c>
      <c r="F14" s="19" t="s">
        <v>13</v>
      </c>
      <c r="G14" s="20">
        <v>253.26</v>
      </c>
      <c r="H14" s="20">
        <v>3.1657500000000001</v>
      </c>
      <c r="I14" s="21">
        <v>49</v>
      </c>
      <c r="J14" s="22">
        <v>9</v>
      </c>
      <c r="K14" s="23">
        <v>10</v>
      </c>
      <c r="L14" s="24">
        <v>8</v>
      </c>
      <c r="M14" s="25">
        <f t="shared" si="0"/>
        <v>80</v>
      </c>
      <c r="N14" s="36"/>
      <c r="O14" s="26">
        <f>IFERROR(M14*N14,"")</f>
        <v>0</v>
      </c>
      <c r="P14" s="37">
        <f>IFERROR(O14*G14,"")</f>
        <v>0</v>
      </c>
      <c r="Q14" s="27">
        <v>202</v>
      </c>
      <c r="R14" s="27">
        <v>482</v>
      </c>
      <c r="S14" s="27">
        <v>294</v>
      </c>
      <c r="T14" s="28">
        <f t="shared" si="1"/>
        <v>2.8625016E-2</v>
      </c>
      <c r="U14" s="28" t="str">
        <f>IFERROR(T14*#REF!,"")</f>
        <v/>
      </c>
      <c r="V14" s="28" t="str">
        <f>IFERROR(#REF!*I14/1000,"")</f>
        <v/>
      </c>
      <c r="W14" s="29">
        <f t="shared" si="2"/>
        <v>0</v>
      </c>
      <c r="X14" s="29">
        <f>IFERROR(O14*I14/1000,"")</f>
        <v>0</v>
      </c>
      <c r="Y14" s="30">
        <f t="shared" si="3"/>
        <v>0</v>
      </c>
    </row>
    <row r="15" spans="1:25" ht="75" customHeight="1">
      <c r="A15" s="15">
        <v>17</v>
      </c>
      <c r="B15" s="16"/>
      <c r="C15" s="52" t="s">
        <v>399</v>
      </c>
      <c r="D15" s="57" t="s">
        <v>438</v>
      </c>
      <c r="E15" s="18" t="s">
        <v>203</v>
      </c>
      <c r="F15" s="19" t="s">
        <v>14</v>
      </c>
      <c r="G15" s="20">
        <v>303.91200000000003</v>
      </c>
      <c r="H15" s="20">
        <v>1.8994500000000003</v>
      </c>
      <c r="I15" s="21">
        <v>43</v>
      </c>
      <c r="J15" s="22">
        <v>12</v>
      </c>
      <c r="K15" s="23">
        <v>10</v>
      </c>
      <c r="L15" s="24">
        <v>16</v>
      </c>
      <c r="M15" s="25">
        <f t="shared" si="0"/>
        <v>160</v>
      </c>
      <c r="N15" s="36"/>
      <c r="O15" s="26">
        <f>IFERROR(M15*N15,"")</f>
        <v>0</v>
      </c>
      <c r="P15" s="37">
        <f>IFERROR(O15*G15,"")</f>
        <v>0</v>
      </c>
      <c r="Q15" s="27">
        <v>233</v>
      </c>
      <c r="R15" s="27">
        <v>334</v>
      </c>
      <c r="S15" s="27">
        <v>214</v>
      </c>
      <c r="T15" s="28">
        <f t="shared" si="1"/>
        <v>1.6653907999999999E-2</v>
      </c>
      <c r="U15" s="28" t="str">
        <f>IFERROR(T15*#REF!,"")</f>
        <v/>
      </c>
      <c r="V15" s="28" t="str">
        <f>IFERROR(#REF!*I15/1000,"")</f>
        <v/>
      </c>
      <c r="W15" s="29">
        <f t="shared" si="2"/>
        <v>0</v>
      </c>
      <c r="X15" s="29">
        <f>IFERROR(O15*I15/1000,"")</f>
        <v>0</v>
      </c>
      <c r="Y15" s="30">
        <f t="shared" si="3"/>
        <v>0</v>
      </c>
    </row>
    <row r="16" spans="1:25" ht="75" customHeight="1">
      <c r="A16" s="15">
        <v>18</v>
      </c>
      <c r="B16" s="16"/>
      <c r="C16" s="52" t="s">
        <v>399</v>
      </c>
      <c r="D16" s="57" t="s">
        <v>439</v>
      </c>
      <c r="E16" s="18" t="s">
        <v>204</v>
      </c>
      <c r="F16" s="19" t="s">
        <v>15</v>
      </c>
      <c r="G16" s="20">
        <v>227.934</v>
      </c>
      <c r="H16" s="20">
        <v>1.8994500000000001</v>
      </c>
      <c r="I16" s="21">
        <v>51</v>
      </c>
      <c r="J16" s="22">
        <v>12</v>
      </c>
      <c r="K16" s="23">
        <v>10</v>
      </c>
      <c r="L16" s="24">
        <v>12</v>
      </c>
      <c r="M16" s="25">
        <f t="shared" si="0"/>
        <v>120</v>
      </c>
      <c r="N16" s="36"/>
      <c r="O16" s="26">
        <f>IFERROR(M16*N16,"")</f>
        <v>0</v>
      </c>
      <c r="P16" s="37">
        <f>IFERROR(O16*G16,"")</f>
        <v>0</v>
      </c>
      <c r="Q16" s="27">
        <v>265</v>
      </c>
      <c r="R16" s="27">
        <v>220</v>
      </c>
      <c r="S16" s="27">
        <v>282</v>
      </c>
      <c r="T16" s="28">
        <f t="shared" si="1"/>
        <v>1.64406E-2</v>
      </c>
      <c r="U16" s="28" t="str">
        <f>IFERROR(T16*#REF!,"")</f>
        <v/>
      </c>
      <c r="V16" s="28" t="str">
        <f>IFERROR(#REF!*I16/1000,"")</f>
        <v/>
      </c>
      <c r="W16" s="29">
        <f t="shared" si="2"/>
        <v>0</v>
      </c>
      <c r="X16" s="29">
        <f>IFERROR(O16*I16/1000,"")</f>
        <v>0</v>
      </c>
      <c r="Y16" s="30">
        <f t="shared" si="3"/>
        <v>0</v>
      </c>
    </row>
    <row r="17" spans="1:25" ht="75" customHeight="1">
      <c r="A17" s="15">
        <v>19</v>
      </c>
      <c r="B17" s="16"/>
      <c r="C17" s="52" t="s">
        <v>399</v>
      </c>
      <c r="D17" s="57" t="s">
        <v>440</v>
      </c>
      <c r="E17" s="18" t="s">
        <v>338</v>
      </c>
      <c r="F17" s="19" t="s">
        <v>149</v>
      </c>
      <c r="G17" s="20">
        <v>199.2312</v>
      </c>
      <c r="H17" s="20">
        <v>4.1506499999999997</v>
      </c>
      <c r="I17" s="21">
        <v>148</v>
      </c>
      <c r="J17" s="22">
        <v>14</v>
      </c>
      <c r="K17" s="23">
        <v>6</v>
      </c>
      <c r="L17" s="24">
        <v>8</v>
      </c>
      <c r="M17" s="25">
        <f>IFERROR(K17*L17,"")</f>
        <v>48</v>
      </c>
      <c r="N17" s="36"/>
      <c r="O17" s="26">
        <f>IFERROR(M17*N17,"")</f>
        <v>0</v>
      </c>
      <c r="P17" s="37">
        <f>IFERROR(O17*G17,"")</f>
        <v>0</v>
      </c>
      <c r="Q17" s="27">
        <v>282</v>
      </c>
      <c r="R17" s="27">
        <v>390</v>
      </c>
      <c r="S17" s="27">
        <v>169</v>
      </c>
      <c r="T17" s="28">
        <f>IFERROR(Q17*R17*S17/1000000000,"")</f>
        <v>1.8586620000000002E-2</v>
      </c>
      <c r="U17" s="28" t="str">
        <f>IFERROR(T17*#REF!,"")</f>
        <v/>
      </c>
      <c r="V17" s="28" t="str">
        <f>IFERROR(#REF!*I17/1000,"")</f>
        <v/>
      </c>
      <c r="W17" s="29">
        <f>IFERROR(T17*N17,"")</f>
        <v>0</v>
      </c>
      <c r="X17" s="29">
        <f>IFERROR(O17*I17/1000,"")</f>
        <v>0</v>
      </c>
      <c r="Y17" s="30">
        <f>IFERROR(X17*1.12,"")</f>
        <v>0</v>
      </c>
    </row>
    <row r="18" spans="1:25" ht="75" customHeight="1">
      <c r="A18" s="15">
        <v>20</v>
      </c>
      <c r="B18" s="16"/>
      <c r="C18" s="52" t="s">
        <v>399</v>
      </c>
      <c r="D18" s="57" t="s">
        <v>441</v>
      </c>
      <c r="E18" s="18" t="s">
        <v>339</v>
      </c>
      <c r="F18" s="19" t="s">
        <v>150</v>
      </c>
      <c r="G18" s="20">
        <v>199.2312</v>
      </c>
      <c r="H18" s="20">
        <v>4.1506499999999997</v>
      </c>
      <c r="I18" s="21">
        <v>148</v>
      </c>
      <c r="J18" s="22">
        <v>12</v>
      </c>
      <c r="K18" s="23">
        <v>6</v>
      </c>
      <c r="L18" s="24">
        <v>8</v>
      </c>
      <c r="M18" s="25">
        <f>IFERROR(K18*L18,"")</f>
        <v>48</v>
      </c>
      <c r="N18" s="36"/>
      <c r="O18" s="26">
        <f>IFERROR(M18*N18,"")</f>
        <v>0</v>
      </c>
      <c r="P18" s="37">
        <f>IFERROR(O18*G18,"")</f>
        <v>0</v>
      </c>
      <c r="Q18" s="27">
        <v>282</v>
      </c>
      <c r="R18" s="27">
        <v>390</v>
      </c>
      <c r="S18" s="27">
        <v>169</v>
      </c>
      <c r="T18" s="28">
        <f>IFERROR(Q18*R18*S18/1000000000,"")</f>
        <v>1.8586620000000002E-2</v>
      </c>
      <c r="U18" s="28" t="str">
        <f>IFERROR(T18*#REF!,"")</f>
        <v/>
      </c>
      <c r="V18" s="28" t="str">
        <f>IFERROR(#REF!*I18/1000,"")</f>
        <v/>
      </c>
      <c r="W18" s="29">
        <f>IFERROR(T18*N18,"")</f>
        <v>0</v>
      </c>
      <c r="X18" s="29">
        <f>IFERROR(O18*I18/1000,"")</f>
        <v>0</v>
      </c>
      <c r="Y18" s="30">
        <f>IFERROR(X18*1.12,"")</f>
        <v>0</v>
      </c>
    </row>
    <row r="19" spans="1:25" ht="75" customHeight="1">
      <c r="A19" s="15">
        <v>21</v>
      </c>
      <c r="B19" s="16"/>
      <c r="C19" s="52" t="s">
        <v>399</v>
      </c>
      <c r="D19" s="57" t="s">
        <v>442</v>
      </c>
      <c r="E19" s="18" t="s">
        <v>206</v>
      </c>
      <c r="F19" s="19" t="s">
        <v>17</v>
      </c>
      <c r="G19" s="20">
        <v>191.352</v>
      </c>
      <c r="H19" s="20">
        <v>2.3919000000000001</v>
      </c>
      <c r="I19" s="21">
        <v>85</v>
      </c>
      <c r="J19" s="22">
        <v>12</v>
      </c>
      <c r="K19" s="23">
        <v>10</v>
      </c>
      <c r="L19" s="24">
        <v>8</v>
      </c>
      <c r="M19" s="25">
        <f t="shared" si="0"/>
        <v>80</v>
      </c>
      <c r="N19" s="36"/>
      <c r="O19" s="26">
        <f>IFERROR(M19*N19,"")</f>
        <v>0</v>
      </c>
      <c r="P19" s="37">
        <f>IFERROR(O19*G19,"")</f>
        <v>0</v>
      </c>
      <c r="Q19" s="27">
        <v>339</v>
      </c>
      <c r="R19" s="27">
        <v>311</v>
      </c>
      <c r="S19" s="27">
        <v>348</v>
      </c>
      <c r="T19" s="28">
        <f t="shared" si="1"/>
        <v>3.6689291999999998E-2</v>
      </c>
      <c r="U19" s="28" t="str">
        <f>IFERROR(T19*#REF!,"")</f>
        <v/>
      </c>
      <c r="V19" s="28" t="str">
        <f>IFERROR(#REF!*I19/1000,"")</f>
        <v/>
      </c>
      <c r="W19" s="29">
        <f t="shared" si="2"/>
        <v>0</v>
      </c>
      <c r="X19" s="29">
        <f>IFERROR(O19*I19/1000,"")</f>
        <v>0</v>
      </c>
      <c r="Y19" s="30">
        <f t="shared" si="3"/>
        <v>0</v>
      </c>
    </row>
    <row r="20" spans="1:25" ht="75" customHeight="1">
      <c r="A20" s="15">
        <v>22</v>
      </c>
      <c r="B20" s="16"/>
      <c r="C20" s="52" t="s">
        <v>399</v>
      </c>
      <c r="D20" s="57" t="s">
        <v>443</v>
      </c>
      <c r="E20" s="18" t="s">
        <v>207</v>
      </c>
      <c r="F20" s="19" t="s">
        <v>18</v>
      </c>
      <c r="G20" s="20">
        <v>51.102240000000009</v>
      </c>
      <c r="H20" s="20">
        <v>3.1938900000000006</v>
      </c>
      <c r="I20" s="21">
        <v>104</v>
      </c>
      <c r="J20" s="22">
        <v>12</v>
      </c>
      <c r="K20" s="23">
        <v>16</v>
      </c>
      <c r="L20" s="24">
        <v>1</v>
      </c>
      <c r="M20" s="25">
        <f t="shared" si="0"/>
        <v>16</v>
      </c>
      <c r="N20" s="36"/>
      <c r="O20" s="26">
        <f>IFERROR(M20*N20,"")</f>
        <v>0</v>
      </c>
      <c r="P20" s="37">
        <f>IFERROR(O20*G20,"")</f>
        <v>0</v>
      </c>
      <c r="Q20" s="27">
        <v>356</v>
      </c>
      <c r="R20" s="27">
        <v>216</v>
      </c>
      <c r="S20" s="27">
        <v>327</v>
      </c>
      <c r="T20" s="28">
        <f t="shared" si="1"/>
        <v>2.5144992000000001E-2</v>
      </c>
      <c r="U20" s="28" t="str">
        <f>IFERROR(T20*#REF!,"")</f>
        <v/>
      </c>
      <c r="V20" s="28" t="str">
        <f>IFERROR(#REF!*I20/1000,"")</f>
        <v/>
      </c>
      <c r="W20" s="29">
        <f t="shared" si="2"/>
        <v>0</v>
      </c>
      <c r="X20" s="29">
        <f>IFERROR(O20*I20/1000,"")</f>
        <v>0</v>
      </c>
      <c r="Y20" s="30">
        <f t="shared" si="3"/>
        <v>0</v>
      </c>
    </row>
    <row r="21" spans="1:25" ht="75" customHeight="1">
      <c r="A21" s="15">
        <v>23</v>
      </c>
      <c r="B21" s="16"/>
      <c r="C21" s="52" t="s">
        <v>399</v>
      </c>
      <c r="D21" s="57" t="s">
        <v>444</v>
      </c>
      <c r="E21" s="18" t="s">
        <v>208</v>
      </c>
      <c r="F21" s="19" t="s">
        <v>19</v>
      </c>
      <c r="G21" s="20">
        <v>178.97040000000001</v>
      </c>
      <c r="H21" s="20">
        <v>1.4914200000000002</v>
      </c>
      <c r="I21" s="21">
        <v>64</v>
      </c>
      <c r="J21" s="22">
        <v>12</v>
      </c>
      <c r="K21" s="23">
        <v>10</v>
      </c>
      <c r="L21" s="24">
        <v>12</v>
      </c>
      <c r="M21" s="25">
        <f t="shared" si="0"/>
        <v>120</v>
      </c>
      <c r="N21" s="36"/>
      <c r="O21" s="26">
        <f>IFERROR(M21*N21,"")</f>
        <v>0</v>
      </c>
      <c r="P21" s="37">
        <f>IFERROR(O21*G21,"")</f>
        <v>0</v>
      </c>
      <c r="Q21" s="27">
        <v>29</v>
      </c>
      <c r="R21" s="27">
        <v>214</v>
      </c>
      <c r="S21" s="27">
        <v>193</v>
      </c>
      <c r="T21" s="28">
        <f t="shared" si="1"/>
        <v>1.1977579999999999E-3</v>
      </c>
      <c r="U21" s="28" t="str">
        <f>IFERROR(T21*#REF!,"")</f>
        <v/>
      </c>
      <c r="V21" s="28" t="str">
        <f>IFERROR(#REF!*I21/1000,"")</f>
        <v/>
      </c>
      <c r="W21" s="29">
        <f t="shared" si="2"/>
        <v>0</v>
      </c>
      <c r="X21" s="29">
        <f>IFERROR(O21*I21/1000,"")</f>
        <v>0</v>
      </c>
      <c r="Y21" s="30">
        <f t="shared" si="3"/>
        <v>0</v>
      </c>
    </row>
    <row r="22" spans="1:25" ht="75" customHeight="1">
      <c r="A22" s="15">
        <v>24</v>
      </c>
      <c r="B22" s="16"/>
      <c r="C22" s="52" t="s">
        <v>399</v>
      </c>
      <c r="D22" s="57" t="s">
        <v>445</v>
      </c>
      <c r="E22" s="18" t="s">
        <v>209</v>
      </c>
      <c r="F22" s="19" t="s">
        <v>20</v>
      </c>
      <c r="G22" s="20">
        <v>236.37599999999998</v>
      </c>
      <c r="H22" s="20">
        <v>1.4773499999999999</v>
      </c>
      <c r="I22" s="21">
        <v>50</v>
      </c>
      <c r="J22" s="22">
        <v>24</v>
      </c>
      <c r="K22" s="23">
        <v>10</v>
      </c>
      <c r="L22" s="24">
        <v>16</v>
      </c>
      <c r="M22" s="25">
        <f t="shared" si="0"/>
        <v>160</v>
      </c>
      <c r="N22" s="36"/>
      <c r="O22" s="26">
        <f>IFERROR(M22*N22,"")</f>
        <v>0</v>
      </c>
      <c r="P22" s="37">
        <f>IFERROR(O22*G22,"")</f>
        <v>0</v>
      </c>
      <c r="Q22" s="27">
        <v>348</v>
      </c>
      <c r="R22" s="27">
        <v>462</v>
      </c>
      <c r="S22" s="27">
        <v>441</v>
      </c>
      <c r="T22" s="28">
        <f t="shared" si="1"/>
        <v>7.0902216000000004E-2</v>
      </c>
      <c r="U22" s="28" t="str">
        <f>IFERROR(T22*#REF!,"")</f>
        <v/>
      </c>
      <c r="V22" s="28" t="str">
        <f>IFERROR(#REF!*I22/1000,"")</f>
        <v/>
      </c>
      <c r="W22" s="29">
        <f t="shared" si="2"/>
        <v>0</v>
      </c>
      <c r="X22" s="29">
        <f>IFERROR(O22*I22/1000,"")</f>
        <v>0</v>
      </c>
      <c r="Y22" s="30">
        <f t="shared" si="3"/>
        <v>0</v>
      </c>
    </row>
    <row r="23" spans="1:25" ht="75" customHeight="1">
      <c r="A23" s="15">
        <v>25</v>
      </c>
      <c r="B23" s="16"/>
      <c r="C23" s="52" t="s">
        <v>399</v>
      </c>
      <c r="D23" s="57" t="s">
        <v>446</v>
      </c>
      <c r="E23" s="18" t="s">
        <v>210</v>
      </c>
      <c r="F23" s="19" t="s">
        <v>21</v>
      </c>
      <c r="G23" s="20">
        <v>304.92504000000002</v>
      </c>
      <c r="H23" s="20">
        <v>4.2350700000000003</v>
      </c>
      <c r="I23" s="21">
        <v>88</v>
      </c>
      <c r="J23" s="22">
        <v>12</v>
      </c>
      <c r="K23" s="23">
        <v>6</v>
      </c>
      <c r="L23" s="24">
        <v>12</v>
      </c>
      <c r="M23" s="25">
        <f t="shared" si="0"/>
        <v>72</v>
      </c>
      <c r="N23" s="36"/>
      <c r="O23" s="26">
        <f>IFERROR(M23*N23,"")</f>
        <v>0</v>
      </c>
      <c r="P23" s="37">
        <f>IFERROR(O23*G23,"")</f>
        <v>0</v>
      </c>
      <c r="Q23" s="27">
        <v>522</v>
      </c>
      <c r="R23" s="27">
        <v>257</v>
      </c>
      <c r="S23" s="27">
        <v>210</v>
      </c>
      <c r="T23" s="28">
        <f t="shared" si="1"/>
        <v>2.8172340000000001E-2</v>
      </c>
      <c r="U23" s="28" t="str">
        <f>IFERROR(T23*#REF!,"")</f>
        <v/>
      </c>
      <c r="V23" s="28" t="str">
        <f>IFERROR(#REF!*I23/1000,"")</f>
        <v/>
      </c>
      <c r="W23" s="29">
        <f t="shared" si="2"/>
        <v>0</v>
      </c>
      <c r="X23" s="29">
        <f>IFERROR(O23*I23/1000,"")</f>
        <v>0</v>
      </c>
      <c r="Y23" s="30">
        <f t="shared" si="3"/>
        <v>0</v>
      </c>
    </row>
    <row r="24" spans="1:25" ht="75" customHeight="1">
      <c r="A24" s="15">
        <v>26</v>
      </c>
      <c r="B24" s="16"/>
      <c r="C24" s="52" t="s">
        <v>399</v>
      </c>
      <c r="D24" s="57" t="s">
        <v>447</v>
      </c>
      <c r="E24" s="18" t="s">
        <v>211</v>
      </c>
      <c r="F24" s="19" t="s">
        <v>22</v>
      </c>
      <c r="G24" s="20">
        <v>321.13368000000003</v>
      </c>
      <c r="H24" s="20">
        <v>4.4601900000000008</v>
      </c>
      <c r="I24" s="21">
        <v>111</v>
      </c>
      <c r="J24" s="22">
        <v>12</v>
      </c>
      <c r="K24" s="23">
        <v>6</v>
      </c>
      <c r="L24" s="24">
        <v>12</v>
      </c>
      <c r="M24" s="25">
        <f t="shared" si="0"/>
        <v>72</v>
      </c>
      <c r="N24" s="36"/>
      <c r="O24" s="26">
        <f>IFERROR(M24*N24,"")</f>
        <v>0</v>
      </c>
      <c r="P24" s="37">
        <f>IFERROR(O24*G24,"")</f>
        <v>0</v>
      </c>
      <c r="Q24" s="27">
        <v>522</v>
      </c>
      <c r="R24" s="27">
        <v>257</v>
      </c>
      <c r="S24" s="27">
        <v>210</v>
      </c>
      <c r="T24" s="28">
        <f t="shared" si="1"/>
        <v>2.8172340000000001E-2</v>
      </c>
      <c r="U24" s="28" t="str">
        <f>IFERROR(T24*#REF!,"")</f>
        <v/>
      </c>
      <c r="V24" s="28" t="str">
        <f>IFERROR(#REF!*I24/1000,"")</f>
        <v/>
      </c>
      <c r="W24" s="29">
        <f t="shared" si="2"/>
        <v>0</v>
      </c>
      <c r="X24" s="29">
        <f>IFERROR(O24*I24/1000,"")</f>
        <v>0</v>
      </c>
      <c r="Y24" s="30">
        <f t="shared" si="3"/>
        <v>0</v>
      </c>
    </row>
    <row r="25" spans="1:25" ht="75" customHeight="1">
      <c r="A25" s="15">
        <v>27</v>
      </c>
      <c r="B25" s="16"/>
      <c r="C25" s="52" t="s">
        <v>399</v>
      </c>
      <c r="D25" s="57" t="s">
        <v>448</v>
      </c>
      <c r="E25" s="18" t="s">
        <v>212</v>
      </c>
      <c r="F25" s="19" t="s">
        <v>23</v>
      </c>
      <c r="G25" s="20">
        <v>274.53384000000005</v>
      </c>
      <c r="H25" s="20">
        <v>3.8129700000000009</v>
      </c>
      <c r="I25" s="21">
        <v>127</v>
      </c>
      <c r="J25" s="22">
        <v>12</v>
      </c>
      <c r="K25" s="23">
        <v>6</v>
      </c>
      <c r="L25" s="24">
        <v>12</v>
      </c>
      <c r="M25" s="25">
        <f t="shared" si="0"/>
        <v>72</v>
      </c>
      <c r="N25" s="36"/>
      <c r="O25" s="26">
        <f>IFERROR(M25*N25,"")</f>
        <v>0</v>
      </c>
      <c r="P25" s="37">
        <f>IFERROR(O25*G25,"")</f>
        <v>0</v>
      </c>
      <c r="Q25" s="27">
        <v>257</v>
      </c>
      <c r="R25" s="27">
        <v>210</v>
      </c>
      <c r="S25" s="27">
        <v>522</v>
      </c>
      <c r="T25" s="28">
        <f t="shared" si="1"/>
        <v>2.8172340000000001E-2</v>
      </c>
      <c r="U25" s="28" t="str">
        <f>IFERROR(T25*#REF!,"")</f>
        <v/>
      </c>
      <c r="V25" s="28" t="str">
        <f>IFERROR(#REF!*I25/1000,"")</f>
        <v/>
      </c>
      <c r="W25" s="29">
        <f t="shared" si="2"/>
        <v>0</v>
      </c>
      <c r="X25" s="29">
        <f>IFERROR(O25*I25/1000,"")</f>
        <v>0</v>
      </c>
      <c r="Y25" s="30">
        <f t="shared" si="3"/>
        <v>0</v>
      </c>
    </row>
    <row r="26" spans="1:25" ht="75" customHeight="1">
      <c r="A26" s="15">
        <v>28</v>
      </c>
      <c r="B26" s="16"/>
      <c r="C26" s="52" t="s">
        <v>399</v>
      </c>
      <c r="D26" s="57" t="s">
        <v>449</v>
      </c>
      <c r="E26" s="18" t="s">
        <v>213</v>
      </c>
      <c r="F26" s="19" t="s">
        <v>24</v>
      </c>
      <c r="G26" s="20">
        <v>274.53384000000005</v>
      </c>
      <c r="H26" s="20">
        <v>3.8129700000000009</v>
      </c>
      <c r="I26" s="21">
        <v>129</v>
      </c>
      <c r="J26" s="22">
        <v>12</v>
      </c>
      <c r="K26" s="23">
        <v>6</v>
      </c>
      <c r="L26" s="24">
        <v>12</v>
      </c>
      <c r="M26" s="25">
        <f t="shared" si="0"/>
        <v>72</v>
      </c>
      <c r="N26" s="36"/>
      <c r="O26" s="26">
        <f>IFERROR(M26*N26,"")</f>
        <v>0</v>
      </c>
      <c r="P26" s="37">
        <f>IFERROR(O26*G26,"")</f>
        <v>0</v>
      </c>
      <c r="Q26" s="27">
        <v>257</v>
      </c>
      <c r="R26" s="27">
        <v>210</v>
      </c>
      <c r="S26" s="27">
        <v>522</v>
      </c>
      <c r="T26" s="28">
        <f t="shared" si="1"/>
        <v>2.8172340000000001E-2</v>
      </c>
      <c r="U26" s="28" t="str">
        <f>IFERROR(T26*#REF!,"")</f>
        <v/>
      </c>
      <c r="V26" s="28" t="str">
        <f>IFERROR(#REF!*I26/1000,"")</f>
        <v/>
      </c>
      <c r="W26" s="29">
        <f t="shared" si="2"/>
        <v>0</v>
      </c>
      <c r="X26" s="29">
        <f>IFERROR(O26*I26/1000,"")</f>
        <v>0</v>
      </c>
      <c r="Y26" s="30">
        <f t="shared" si="3"/>
        <v>0</v>
      </c>
    </row>
    <row r="27" spans="1:25" ht="75" customHeight="1">
      <c r="A27" s="15">
        <v>29</v>
      </c>
      <c r="B27" s="16"/>
      <c r="C27" s="52" t="s">
        <v>399</v>
      </c>
      <c r="D27" s="57" t="s">
        <v>450</v>
      </c>
      <c r="E27" s="18" t="s">
        <v>214</v>
      </c>
      <c r="F27" s="19" t="s">
        <v>25</v>
      </c>
      <c r="G27" s="20">
        <v>183.69792000000001</v>
      </c>
      <c r="H27" s="20">
        <v>3.8270400000000002</v>
      </c>
      <c r="I27" s="21">
        <v>123</v>
      </c>
      <c r="J27" s="22">
        <v>12</v>
      </c>
      <c r="K27" s="23">
        <v>6</v>
      </c>
      <c r="L27" s="24">
        <v>8</v>
      </c>
      <c r="M27" s="25">
        <f t="shared" si="0"/>
        <v>48</v>
      </c>
      <c r="N27" s="36"/>
      <c r="O27" s="26">
        <f>IFERROR(M27*N27,"")</f>
        <v>0</v>
      </c>
      <c r="P27" s="37">
        <f>IFERROR(O27*G27,"")</f>
        <v>0</v>
      </c>
      <c r="Q27" s="27">
        <v>467</v>
      </c>
      <c r="R27" s="27">
        <v>445</v>
      </c>
      <c r="S27" s="27">
        <v>309</v>
      </c>
      <c r="T27" s="28">
        <f t="shared" si="1"/>
        <v>6.4214834999999998E-2</v>
      </c>
      <c r="U27" s="28" t="str">
        <f>IFERROR(T27*#REF!,"")</f>
        <v/>
      </c>
      <c r="V27" s="28" t="str">
        <f>IFERROR(#REF!*I27/1000,"")</f>
        <v/>
      </c>
      <c r="W27" s="29">
        <f t="shared" si="2"/>
        <v>0</v>
      </c>
      <c r="X27" s="29">
        <f>IFERROR(O27*I27/1000,"")</f>
        <v>0</v>
      </c>
      <c r="Y27" s="30">
        <f t="shared" si="3"/>
        <v>0</v>
      </c>
    </row>
    <row r="28" spans="1:25" ht="75" customHeight="1">
      <c r="A28" s="15">
        <v>30</v>
      </c>
      <c r="B28" s="16"/>
      <c r="C28" s="52" t="s">
        <v>399</v>
      </c>
      <c r="D28" s="57" t="s">
        <v>451</v>
      </c>
      <c r="E28" s="18" t="s">
        <v>215</v>
      </c>
      <c r="F28" s="19" t="s">
        <v>26</v>
      </c>
      <c r="G28" s="20">
        <v>183.69792000000001</v>
      </c>
      <c r="H28" s="20">
        <v>3.8270400000000002</v>
      </c>
      <c r="I28" s="21">
        <v>134</v>
      </c>
      <c r="J28" s="22">
        <v>12</v>
      </c>
      <c r="K28" s="23">
        <v>6</v>
      </c>
      <c r="L28" s="24">
        <v>8</v>
      </c>
      <c r="M28" s="25">
        <f t="shared" si="0"/>
        <v>48</v>
      </c>
      <c r="N28" s="36"/>
      <c r="O28" s="26">
        <f>IFERROR(M28*N28,"")</f>
        <v>0</v>
      </c>
      <c r="P28" s="37">
        <f>IFERROR(O28*G28,"")</f>
        <v>0</v>
      </c>
      <c r="Q28" s="27">
        <v>467</v>
      </c>
      <c r="R28" s="27">
        <v>445</v>
      </c>
      <c r="S28" s="27">
        <v>309</v>
      </c>
      <c r="T28" s="28">
        <f t="shared" si="1"/>
        <v>6.4214834999999998E-2</v>
      </c>
      <c r="U28" s="28" t="str">
        <f>IFERROR(T28*#REF!,"")</f>
        <v/>
      </c>
      <c r="V28" s="28" t="str">
        <f>IFERROR(#REF!*I28/1000,"")</f>
        <v/>
      </c>
      <c r="W28" s="29">
        <f t="shared" si="2"/>
        <v>0</v>
      </c>
      <c r="X28" s="29">
        <f>IFERROR(O28*I28/1000,"")</f>
        <v>0</v>
      </c>
      <c r="Y28" s="30">
        <f t="shared" si="3"/>
        <v>0</v>
      </c>
    </row>
    <row r="29" spans="1:25" ht="75" customHeight="1">
      <c r="A29" s="15">
        <v>31</v>
      </c>
      <c r="B29" s="16"/>
      <c r="C29" s="52" t="s">
        <v>399</v>
      </c>
      <c r="D29" s="57" t="s">
        <v>452</v>
      </c>
      <c r="E29" s="18" t="s">
        <v>216</v>
      </c>
      <c r="F29" s="19" t="s">
        <v>27</v>
      </c>
      <c r="G29" s="20">
        <v>254.94840000000005</v>
      </c>
      <c r="H29" s="20">
        <v>2.1245700000000003</v>
      </c>
      <c r="I29" s="21">
        <v>89</v>
      </c>
      <c r="J29" s="22">
        <v>12</v>
      </c>
      <c r="K29" s="23">
        <v>10</v>
      </c>
      <c r="L29" s="24">
        <v>12</v>
      </c>
      <c r="M29" s="25">
        <f t="shared" si="0"/>
        <v>120</v>
      </c>
      <c r="N29" s="36"/>
      <c r="O29" s="26">
        <f>IFERROR(M29*N29,"")</f>
        <v>0</v>
      </c>
      <c r="P29" s="37">
        <f>IFERROR(O29*G29,"")</f>
        <v>0</v>
      </c>
      <c r="Q29" s="27">
        <v>341</v>
      </c>
      <c r="R29" s="27">
        <v>563</v>
      </c>
      <c r="S29" s="27">
        <v>256</v>
      </c>
      <c r="T29" s="28">
        <f t="shared" si="1"/>
        <v>4.9147648000000002E-2</v>
      </c>
      <c r="U29" s="28" t="str">
        <f>IFERROR(T29*#REF!,"")</f>
        <v/>
      </c>
      <c r="V29" s="28" t="str">
        <f>IFERROR(#REF!*I29/1000,"")</f>
        <v/>
      </c>
      <c r="W29" s="29">
        <f t="shared" si="2"/>
        <v>0</v>
      </c>
      <c r="X29" s="29">
        <f>IFERROR(O29*I29/1000,"")</f>
        <v>0</v>
      </c>
      <c r="Y29" s="30">
        <f t="shared" si="3"/>
        <v>0</v>
      </c>
    </row>
    <row r="30" spans="1:25" ht="75" customHeight="1">
      <c r="A30" s="15">
        <v>32</v>
      </c>
      <c r="B30" s="16"/>
      <c r="C30" s="52" t="s">
        <v>399</v>
      </c>
      <c r="D30" s="57" t="s">
        <v>453</v>
      </c>
      <c r="E30" s="18" t="s">
        <v>217</v>
      </c>
      <c r="F30" s="19" t="s">
        <v>28</v>
      </c>
      <c r="G30" s="20">
        <v>254.94840000000005</v>
      </c>
      <c r="H30" s="20">
        <v>2.1245700000000003</v>
      </c>
      <c r="I30" s="21">
        <v>75</v>
      </c>
      <c r="J30" s="22">
        <v>12</v>
      </c>
      <c r="K30" s="23">
        <v>10</v>
      </c>
      <c r="L30" s="24">
        <v>12</v>
      </c>
      <c r="M30" s="25">
        <f t="shared" si="0"/>
        <v>120</v>
      </c>
      <c r="N30" s="36"/>
      <c r="O30" s="26">
        <f>IFERROR(M30*N30,"")</f>
        <v>0</v>
      </c>
      <c r="P30" s="37">
        <f>IFERROR(O30*G30,"")</f>
        <v>0</v>
      </c>
      <c r="Q30" s="27">
        <v>341</v>
      </c>
      <c r="R30" s="27">
        <v>563</v>
      </c>
      <c r="S30" s="27">
        <v>258</v>
      </c>
      <c r="T30" s="28">
        <f t="shared" si="1"/>
        <v>4.9531614000000002E-2</v>
      </c>
      <c r="U30" s="28" t="str">
        <f>IFERROR(T30*#REF!,"")</f>
        <v/>
      </c>
      <c r="V30" s="28" t="str">
        <f>IFERROR(#REF!*I30/1000,"")</f>
        <v/>
      </c>
      <c r="W30" s="29">
        <f t="shared" si="2"/>
        <v>0</v>
      </c>
      <c r="X30" s="29">
        <f>IFERROR(O30*I30/1000,"")</f>
        <v>0</v>
      </c>
      <c r="Y30" s="30">
        <f t="shared" si="3"/>
        <v>0</v>
      </c>
    </row>
    <row r="31" spans="1:25" ht="75" customHeight="1">
      <c r="A31" s="15">
        <v>33</v>
      </c>
      <c r="B31" s="16"/>
      <c r="C31" s="52" t="s">
        <v>399</v>
      </c>
      <c r="D31" s="57" t="s">
        <v>454</v>
      </c>
      <c r="E31" s="18" t="s">
        <v>218</v>
      </c>
      <c r="F31" s="19" t="s">
        <v>29</v>
      </c>
      <c r="G31" s="20">
        <v>238.06440000000003</v>
      </c>
      <c r="H31" s="20">
        <v>1.9838700000000002</v>
      </c>
      <c r="I31" s="21">
        <v>66</v>
      </c>
      <c r="J31" s="22">
        <v>12</v>
      </c>
      <c r="K31" s="23">
        <v>10</v>
      </c>
      <c r="L31" s="24">
        <v>12</v>
      </c>
      <c r="M31" s="25">
        <f t="shared" si="0"/>
        <v>120</v>
      </c>
      <c r="N31" s="36"/>
      <c r="O31" s="26">
        <f>IFERROR(M31*N31,"")</f>
        <v>0</v>
      </c>
      <c r="P31" s="37">
        <f>IFERROR(O31*G31,"")</f>
        <v>0</v>
      </c>
      <c r="Q31" s="27">
        <v>341</v>
      </c>
      <c r="R31" s="27">
        <v>563</v>
      </c>
      <c r="S31" s="27">
        <v>258</v>
      </c>
      <c r="T31" s="28">
        <f t="shared" si="1"/>
        <v>4.9531614000000002E-2</v>
      </c>
      <c r="U31" s="28" t="str">
        <f>IFERROR(T31*#REF!,"")</f>
        <v/>
      </c>
      <c r="V31" s="28" t="str">
        <f>IFERROR(#REF!*I31/1000,"")</f>
        <v/>
      </c>
      <c r="W31" s="29">
        <f t="shared" si="2"/>
        <v>0</v>
      </c>
      <c r="X31" s="29">
        <f>IFERROR(O31*I31/1000,"")</f>
        <v>0</v>
      </c>
      <c r="Y31" s="30">
        <f t="shared" si="3"/>
        <v>0</v>
      </c>
    </row>
    <row r="32" spans="1:25" ht="75" customHeight="1">
      <c r="A32" s="15">
        <v>34</v>
      </c>
      <c r="B32" s="16"/>
      <c r="C32" s="52" t="s">
        <v>399</v>
      </c>
      <c r="D32" s="57" t="s">
        <v>455</v>
      </c>
      <c r="E32" s="18" t="s">
        <v>340</v>
      </c>
      <c r="F32" s="19" t="s">
        <v>151</v>
      </c>
      <c r="G32" s="20">
        <v>254.94840000000005</v>
      </c>
      <c r="H32" s="20">
        <v>2.1245700000000003</v>
      </c>
      <c r="I32" s="21">
        <v>76</v>
      </c>
      <c r="J32" s="22">
        <v>12</v>
      </c>
      <c r="K32" s="23">
        <v>10</v>
      </c>
      <c r="L32" s="24">
        <v>12</v>
      </c>
      <c r="M32" s="25">
        <f t="shared" ref="M32:M41" si="4">IFERROR(K32*L32,"")</f>
        <v>120</v>
      </c>
      <c r="N32" s="36"/>
      <c r="O32" s="26">
        <f>IFERROR(M32*N32,"")</f>
        <v>0</v>
      </c>
      <c r="P32" s="37">
        <f>IFERROR(O32*G32,"")</f>
        <v>0</v>
      </c>
      <c r="Q32" s="27">
        <v>341</v>
      </c>
      <c r="R32" s="27">
        <v>563</v>
      </c>
      <c r="S32" s="27">
        <v>256</v>
      </c>
      <c r="T32" s="28">
        <f t="shared" ref="T32:T41" si="5">IFERROR(Q32*R32*S32/1000000000,"")</f>
        <v>4.9147648000000002E-2</v>
      </c>
      <c r="U32" s="28" t="str">
        <f>IFERROR(T32*#REF!,"")</f>
        <v/>
      </c>
      <c r="V32" s="28" t="str">
        <f>IFERROR(#REF!*I32/1000,"")</f>
        <v/>
      </c>
      <c r="W32" s="29">
        <f t="shared" ref="W32:W41" si="6">IFERROR(T32*N32,"")</f>
        <v>0</v>
      </c>
      <c r="X32" s="29">
        <f>IFERROR(O32*I32/1000,"")</f>
        <v>0</v>
      </c>
      <c r="Y32" s="30">
        <f t="shared" ref="Y32:Y41" si="7">IFERROR(X32*1.12,"")</f>
        <v>0</v>
      </c>
    </row>
    <row r="33" spans="1:25" ht="75" customHeight="1">
      <c r="A33" s="15">
        <v>35</v>
      </c>
      <c r="B33" s="16"/>
      <c r="C33" s="52" t="s">
        <v>399</v>
      </c>
      <c r="D33" s="57" t="s">
        <v>456</v>
      </c>
      <c r="E33" s="18" t="s">
        <v>341</v>
      </c>
      <c r="F33" s="19" t="s">
        <v>152</v>
      </c>
      <c r="G33" s="20">
        <v>217.52220000000005</v>
      </c>
      <c r="H33" s="20">
        <v>10.876110000000002</v>
      </c>
      <c r="I33" s="21">
        <v>197</v>
      </c>
      <c r="J33" s="22">
        <v>12</v>
      </c>
      <c r="K33" s="23">
        <v>10</v>
      </c>
      <c r="L33" s="24">
        <v>2</v>
      </c>
      <c r="M33" s="25">
        <f t="shared" si="4"/>
        <v>20</v>
      </c>
      <c r="N33" s="36"/>
      <c r="O33" s="26">
        <f>IFERROR(M33*N33,"")</f>
        <v>0</v>
      </c>
      <c r="P33" s="37">
        <f>IFERROR(O33*G33,"")</f>
        <v>0</v>
      </c>
      <c r="Q33" s="27">
        <v>262</v>
      </c>
      <c r="R33" s="27">
        <v>368</v>
      </c>
      <c r="S33" s="27">
        <v>331</v>
      </c>
      <c r="T33" s="28">
        <f t="shared" si="5"/>
        <v>3.1913695999999998E-2</v>
      </c>
      <c r="U33" s="28" t="str">
        <f>IFERROR(T33*#REF!,"")</f>
        <v/>
      </c>
      <c r="V33" s="28" t="str">
        <f>IFERROR(#REF!*I33/1000,"")</f>
        <v/>
      </c>
      <c r="W33" s="29">
        <f t="shared" si="6"/>
        <v>0</v>
      </c>
      <c r="X33" s="29">
        <f>IFERROR(O33*I33/1000,"")</f>
        <v>0</v>
      </c>
      <c r="Y33" s="30">
        <f t="shared" si="7"/>
        <v>0</v>
      </c>
    </row>
    <row r="34" spans="1:25" ht="75" customHeight="1">
      <c r="A34" s="15">
        <v>36</v>
      </c>
      <c r="B34" s="16"/>
      <c r="C34" s="52" t="s">
        <v>399</v>
      </c>
      <c r="D34" s="57" t="s">
        <v>451</v>
      </c>
      <c r="E34" s="18" t="s">
        <v>342</v>
      </c>
      <c r="F34" s="19" t="s">
        <v>153</v>
      </c>
      <c r="G34" s="20">
        <v>254.94840000000005</v>
      </c>
      <c r="H34" s="20">
        <v>2.1245700000000003</v>
      </c>
      <c r="I34" s="21">
        <v>88</v>
      </c>
      <c r="J34" s="22">
        <v>12</v>
      </c>
      <c r="K34" s="23">
        <v>10</v>
      </c>
      <c r="L34" s="24">
        <v>12</v>
      </c>
      <c r="M34" s="25">
        <f t="shared" si="4"/>
        <v>120</v>
      </c>
      <c r="N34" s="36"/>
      <c r="O34" s="26">
        <f>IFERROR(M34*N34,"")</f>
        <v>0</v>
      </c>
      <c r="P34" s="37">
        <f>IFERROR(O34*G34,"")</f>
        <v>0</v>
      </c>
      <c r="Q34" s="27">
        <v>341</v>
      </c>
      <c r="R34" s="27">
        <v>563</v>
      </c>
      <c r="S34" s="27">
        <v>256</v>
      </c>
      <c r="T34" s="28">
        <f t="shared" si="5"/>
        <v>4.9147648000000002E-2</v>
      </c>
      <c r="U34" s="28" t="str">
        <f>IFERROR(T34*#REF!,"")</f>
        <v/>
      </c>
      <c r="V34" s="28" t="str">
        <f>IFERROR(#REF!*I34/1000,"")</f>
        <v/>
      </c>
      <c r="W34" s="29">
        <f t="shared" si="6"/>
        <v>0</v>
      </c>
      <c r="X34" s="29">
        <f>IFERROR(O34*I34/1000,"")</f>
        <v>0</v>
      </c>
      <c r="Y34" s="30">
        <f t="shared" si="7"/>
        <v>0</v>
      </c>
    </row>
    <row r="35" spans="1:25" ht="75" customHeight="1">
      <c r="A35" s="15">
        <v>37</v>
      </c>
      <c r="B35" s="16"/>
      <c r="C35" s="52" t="s">
        <v>399</v>
      </c>
      <c r="D35" s="57" t="s">
        <v>457</v>
      </c>
      <c r="E35" s="18" t="s">
        <v>343</v>
      </c>
      <c r="F35" s="19" t="s">
        <v>154</v>
      </c>
      <c r="G35" s="20">
        <v>254.94840000000005</v>
      </c>
      <c r="H35" s="20">
        <v>2.1245700000000003</v>
      </c>
      <c r="I35" s="21">
        <v>85</v>
      </c>
      <c r="J35" s="22">
        <v>12</v>
      </c>
      <c r="K35" s="23">
        <v>10</v>
      </c>
      <c r="L35" s="24">
        <v>12</v>
      </c>
      <c r="M35" s="25">
        <f t="shared" si="4"/>
        <v>120</v>
      </c>
      <c r="N35" s="36"/>
      <c r="O35" s="26">
        <f>IFERROR(M35*N35,"")</f>
        <v>0</v>
      </c>
      <c r="P35" s="37">
        <f>IFERROR(O35*G35,"")</f>
        <v>0</v>
      </c>
      <c r="Q35" s="27">
        <v>341</v>
      </c>
      <c r="R35" s="27">
        <v>563</v>
      </c>
      <c r="S35" s="27">
        <v>256</v>
      </c>
      <c r="T35" s="28">
        <f t="shared" si="5"/>
        <v>4.9147648000000002E-2</v>
      </c>
      <c r="U35" s="28" t="str">
        <f>IFERROR(T35*#REF!,"")</f>
        <v/>
      </c>
      <c r="V35" s="28" t="str">
        <f>IFERROR(#REF!*I35/1000,"")</f>
        <v/>
      </c>
      <c r="W35" s="29">
        <f t="shared" si="6"/>
        <v>0</v>
      </c>
      <c r="X35" s="29">
        <f>IFERROR(O35*I35/1000,"")</f>
        <v>0</v>
      </c>
      <c r="Y35" s="30">
        <f t="shared" si="7"/>
        <v>0</v>
      </c>
    </row>
    <row r="36" spans="1:25" ht="75" customHeight="1">
      <c r="A36" s="15">
        <v>38</v>
      </c>
      <c r="B36" s="16"/>
      <c r="C36" s="52" t="s">
        <v>399</v>
      </c>
      <c r="D36" s="57" t="s">
        <v>458</v>
      </c>
      <c r="E36" s="18" t="s">
        <v>344</v>
      </c>
      <c r="F36" s="19" t="s">
        <v>155</v>
      </c>
      <c r="G36" s="20">
        <v>144.07680000000002</v>
      </c>
      <c r="H36" s="20">
        <v>1.8009600000000003</v>
      </c>
      <c r="I36" s="21">
        <v>69</v>
      </c>
      <c r="J36" s="22">
        <v>12</v>
      </c>
      <c r="K36" s="23">
        <v>10</v>
      </c>
      <c r="L36" s="24">
        <v>8</v>
      </c>
      <c r="M36" s="25">
        <f t="shared" si="4"/>
        <v>80</v>
      </c>
      <c r="N36" s="36"/>
      <c r="O36" s="26">
        <f>IFERROR(M36*N36,"")</f>
        <v>0</v>
      </c>
      <c r="P36" s="37">
        <f>IFERROR(O36*G36,"")</f>
        <v>0</v>
      </c>
      <c r="Q36" s="27">
        <v>256</v>
      </c>
      <c r="R36" s="27">
        <v>528</v>
      </c>
      <c r="S36" s="27">
        <v>418</v>
      </c>
      <c r="T36" s="28">
        <f t="shared" si="5"/>
        <v>5.6500224000000002E-2</v>
      </c>
      <c r="U36" s="28" t="str">
        <f>IFERROR(T36*#REF!,"")</f>
        <v/>
      </c>
      <c r="V36" s="28" t="str">
        <f>IFERROR(#REF!*I36/1000,"")</f>
        <v/>
      </c>
      <c r="W36" s="29">
        <f t="shared" si="6"/>
        <v>0</v>
      </c>
      <c r="X36" s="29">
        <f>IFERROR(O36*I36/1000,"")</f>
        <v>0</v>
      </c>
      <c r="Y36" s="30">
        <f t="shared" si="7"/>
        <v>0</v>
      </c>
    </row>
    <row r="37" spans="1:25" ht="75" customHeight="1">
      <c r="A37" s="15">
        <v>39</v>
      </c>
      <c r="B37" s="16"/>
      <c r="C37" s="52" t="s">
        <v>399</v>
      </c>
      <c r="D37" s="57" t="s">
        <v>459</v>
      </c>
      <c r="E37" s="18" t="s">
        <v>345</v>
      </c>
      <c r="F37" s="19" t="s">
        <v>156</v>
      </c>
      <c r="G37" s="20">
        <v>126.63</v>
      </c>
      <c r="H37" s="20">
        <v>2.5326</v>
      </c>
      <c r="I37" s="21">
        <v>109</v>
      </c>
      <c r="J37" s="22">
        <v>12</v>
      </c>
      <c r="K37" s="23">
        <v>5</v>
      </c>
      <c r="L37" s="24">
        <v>10</v>
      </c>
      <c r="M37" s="25">
        <f t="shared" si="4"/>
        <v>50</v>
      </c>
      <c r="N37" s="36"/>
      <c r="O37" s="26">
        <f>IFERROR(M37*N37,"")</f>
        <v>0</v>
      </c>
      <c r="P37" s="37">
        <f>IFERROR(O37*G37,"")</f>
        <v>0</v>
      </c>
      <c r="Q37" s="27">
        <v>342</v>
      </c>
      <c r="R37" s="27">
        <v>536</v>
      </c>
      <c r="S37" s="27">
        <v>334</v>
      </c>
      <c r="T37" s="28">
        <f t="shared" si="5"/>
        <v>6.1226207999999997E-2</v>
      </c>
      <c r="U37" s="28" t="str">
        <f>IFERROR(T37*#REF!,"")</f>
        <v/>
      </c>
      <c r="V37" s="28" t="str">
        <f>IFERROR(#REF!*I37/1000,"")</f>
        <v/>
      </c>
      <c r="W37" s="29">
        <f t="shared" si="6"/>
        <v>0</v>
      </c>
      <c r="X37" s="29">
        <f>IFERROR(O37*I37/1000,"")</f>
        <v>0</v>
      </c>
      <c r="Y37" s="30">
        <f t="shared" si="7"/>
        <v>0</v>
      </c>
    </row>
    <row r="38" spans="1:25" ht="75" customHeight="1">
      <c r="A38" s="15">
        <v>40</v>
      </c>
      <c r="B38" s="16"/>
      <c r="C38" s="52" t="s">
        <v>399</v>
      </c>
      <c r="D38" s="57" t="s">
        <v>460</v>
      </c>
      <c r="E38" s="18" t="s">
        <v>346</v>
      </c>
      <c r="F38" s="19" t="s">
        <v>157</v>
      </c>
      <c r="G38" s="20">
        <v>36.30060000000001</v>
      </c>
      <c r="H38" s="20">
        <v>1.8150300000000006</v>
      </c>
      <c r="I38" s="21">
        <v>125</v>
      </c>
      <c r="J38" s="22"/>
      <c r="K38" s="23">
        <v>20</v>
      </c>
      <c r="L38" s="24">
        <v>1</v>
      </c>
      <c r="M38" s="25">
        <f t="shared" si="4"/>
        <v>20</v>
      </c>
      <c r="N38" s="36"/>
      <c r="O38" s="26">
        <f>IFERROR(M38*N38,"")</f>
        <v>0</v>
      </c>
      <c r="P38" s="37">
        <f>IFERROR(O38*G38,"")</f>
        <v>0</v>
      </c>
      <c r="Q38" s="27">
        <v>140</v>
      </c>
      <c r="R38" s="27">
        <v>214</v>
      </c>
      <c r="S38" s="27">
        <v>330</v>
      </c>
      <c r="T38" s="28">
        <f t="shared" si="5"/>
        <v>9.8867999999999994E-3</v>
      </c>
      <c r="U38" s="28" t="str">
        <f>IFERROR(T38*#REF!,"")</f>
        <v/>
      </c>
      <c r="V38" s="28" t="str">
        <f>IFERROR(#REF!*I38/1000,"")</f>
        <v/>
      </c>
      <c r="W38" s="29">
        <f t="shared" si="6"/>
        <v>0</v>
      </c>
      <c r="X38" s="29">
        <f>IFERROR(O38*I38/1000,"")</f>
        <v>0</v>
      </c>
      <c r="Y38" s="30">
        <f t="shared" si="7"/>
        <v>0</v>
      </c>
    </row>
    <row r="39" spans="1:25" ht="75" customHeight="1">
      <c r="A39" s="15">
        <v>41</v>
      </c>
      <c r="B39" s="16"/>
      <c r="C39" s="52" t="s">
        <v>399</v>
      </c>
      <c r="D39" s="57" t="s">
        <v>461</v>
      </c>
      <c r="E39" s="18" t="s">
        <v>347</v>
      </c>
      <c r="F39" s="19" t="s">
        <v>158</v>
      </c>
      <c r="G39" s="20">
        <v>139.06788000000003</v>
      </c>
      <c r="H39" s="20">
        <v>4.9667100000000008</v>
      </c>
      <c r="I39" s="21">
        <v>146</v>
      </c>
      <c r="J39" s="22">
        <v>12</v>
      </c>
      <c r="K39" s="23">
        <v>14</v>
      </c>
      <c r="L39" s="24">
        <v>2</v>
      </c>
      <c r="M39" s="25">
        <f t="shared" si="4"/>
        <v>28</v>
      </c>
      <c r="N39" s="36"/>
      <c r="O39" s="26">
        <f>IFERROR(M39*N39,"")</f>
        <v>0</v>
      </c>
      <c r="P39" s="37">
        <f>IFERROR(O39*G39,"")</f>
        <v>0</v>
      </c>
      <c r="Q39" s="27">
        <v>366</v>
      </c>
      <c r="R39" s="27">
        <v>405</v>
      </c>
      <c r="S39" s="27">
        <v>263</v>
      </c>
      <c r="T39" s="28">
        <f t="shared" si="5"/>
        <v>3.8984489999999997E-2</v>
      </c>
      <c r="U39" s="28" t="str">
        <f>IFERROR(T39*#REF!,"")</f>
        <v/>
      </c>
      <c r="V39" s="28" t="str">
        <f>IFERROR(#REF!*I39/1000,"")</f>
        <v/>
      </c>
      <c r="W39" s="29">
        <f t="shared" si="6"/>
        <v>0</v>
      </c>
      <c r="X39" s="29">
        <f>IFERROR(O39*I39/1000,"")</f>
        <v>0</v>
      </c>
      <c r="Y39" s="30">
        <f t="shared" si="7"/>
        <v>0</v>
      </c>
    </row>
    <row r="40" spans="1:25" ht="75" customHeight="1">
      <c r="A40" s="15">
        <v>42</v>
      </c>
      <c r="B40" s="16"/>
      <c r="C40" s="52" t="s">
        <v>399</v>
      </c>
      <c r="D40" s="57" t="s">
        <v>462</v>
      </c>
      <c r="E40" s="18" t="s">
        <v>348</v>
      </c>
      <c r="F40" s="19" t="s">
        <v>159</v>
      </c>
      <c r="G40" s="20">
        <v>139.06788000000003</v>
      </c>
      <c r="H40" s="20">
        <v>4.9667100000000008</v>
      </c>
      <c r="I40" s="21">
        <v>136</v>
      </c>
      <c r="J40" s="22">
        <v>12</v>
      </c>
      <c r="K40" s="23">
        <v>14</v>
      </c>
      <c r="L40" s="24">
        <v>2</v>
      </c>
      <c r="M40" s="25">
        <f t="shared" si="4"/>
        <v>28</v>
      </c>
      <c r="N40" s="36"/>
      <c r="O40" s="26">
        <f>IFERROR(M40*N40,"")</f>
        <v>0</v>
      </c>
      <c r="P40" s="37">
        <f>IFERROR(O40*G40,"")</f>
        <v>0</v>
      </c>
      <c r="Q40" s="27">
        <v>366</v>
      </c>
      <c r="R40" s="27">
        <v>405</v>
      </c>
      <c r="S40" s="27">
        <v>263</v>
      </c>
      <c r="T40" s="28">
        <f t="shared" si="5"/>
        <v>3.8984489999999997E-2</v>
      </c>
      <c r="U40" s="28" t="str">
        <f>IFERROR(T40*#REF!,"")</f>
        <v/>
      </c>
      <c r="V40" s="28" t="str">
        <f>IFERROR(#REF!*I40/1000,"")</f>
        <v/>
      </c>
      <c r="W40" s="29">
        <f t="shared" si="6"/>
        <v>0</v>
      </c>
      <c r="X40" s="29">
        <f>IFERROR(O40*I40/1000,"")</f>
        <v>0</v>
      </c>
      <c r="Y40" s="30">
        <f t="shared" si="7"/>
        <v>0</v>
      </c>
    </row>
    <row r="41" spans="1:25" ht="75" customHeight="1">
      <c r="A41" s="15">
        <v>43</v>
      </c>
      <c r="B41" s="16"/>
      <c r="C41" s="52" t="s">
        <v>399</v>
      </c>
      <c r="D41" s="57" t="s">
        <v>463</v>
      </c>
      <c r="E41" s="18" t="s">
        <v>349</v>
      </c>
      <c r="F41" s="19" t="s">
        <v>160</v>
      </c>
      <c r="G41" s="20">
        <v>85.770720000000011</v>
      </c>
      <c r="H41" s="20">
        <v>3.5737800000000006</v>
      </c>
      <c r="I41" s="21">
        <v>127</v>
      </c>
      <c r="J41" s="22">
        <v>12</v>
      </c>
      <c r="K41" s="23">
        <v>12</v>
      </c>
      <c r="L41" s="24">
        <v>2</v>
      </c>
      <c r="M41" s="25">
        <f t="shared" si="4"/>
        <v>24</v>
      </c>
      <c r="N41" s="36"/>
      <c r="O41" s="26">
        <f>IFERROR(M41*N41,"")</f>
        <v>0</v>
      </c>
      <c r="P41" s="37">
        <f>IFERROR(O41*G41,"")</f>
        <v>0</v>
      </c>
      <c r="Q41" s="27">
        <v>360</v>
      </c>
      <c r="R41" s="27">
        <v>514</v>
      </c>
      <c r="S41" s="27">
        <v>252</v>
      </c>
      <c r="T41" s="28">
        <f t="shared" si="5"/>
        <v>4.6630079999999997E-2</v>
      </c>
      <c r="U41" s="28" t="str">
        <f>IFERROR(T41*#REF!,"")</f>
        <v/>
      </c>
      <c r="V41" s="28" t="str">
        <f>IFERROR(#REF!*I41/1000,"")</f>
        <v/>
      </c>
      <c r="W41" s="29">
        <f t="shared" si="6"/>
        <v>0</v>
      </c>
      <c r="X41" s="29">
        <f>IFERROR(O41*I41/1000,"")</f>
        <v>0</v>
      </c>
      <c r="Y41" s="30">
        <f t="shared" si="7"/>
        <v>0</v>
      </c>
    </row>
    <row r="42" spans="1:25" ht="75" customHeight="1">
      <c r="A42" s="15">
        <v>44</v>
      </c>
      <c r="B42" s="16"/>
      <c r="C42" s="52" t="s">
        <v>399</v>
      </c>
      <c r="D42" s="57" t="s">
        <v>464</v>
      </c>
      <c r="E42" s="18" t="s">
        <v>219</v>
      </c>
      <c r="F42" s="19" t="s">
        <v>30</v>
      </c>
      <c r="G42" s="20">
        <v>232.99920000000003</v>
      </c>
      <c r="H42" s="20">
        <v>1.9416600000000002</v>
      </c>
      <c r="I42" s="21">
        <v>414</v>
      </c>
      <c r="J42" s="22">
        <v>9</v>
      </c>
      <c r="K42" s="23">
        <v>10</v>
      </c>
      <c r="L42" s="24">
        <v>12</v>
      </c>
      <c r="M42" s="25">
        <f t="shared" si="0"/>
        <v>120</v>
      </c>
      <c r="N42" s="36"/>
      <c r="O42" s="26">
        <f>IFERROR(M42*N42,"")</f>
        <v>0</v>
      </c>
      <c r="P42" s="37">
        <f>IFERROR(O42*G42,"")</f>
        <v>0</v>
      </c>
      <c r="Q42" s="27">
        <v>227</v>
      </c>
      <c r="R42" s="27">
        <v>664</v>
      </c>
      <c r="S42" s="27">
        <v>406</v>
      </c>
      <c r="T42" s="28">
        <f t="shared" si="1"/>
        <v>6.1195567999999999E-2</v>
      </c>
      <c r="U42" s="28" t="str">
        <f>IFERROR(T42*#REF!,"")</f>
        <v/>
      </c>
      <c r="V42" s="28" t="str">
        <f>IFERROR(#REF!*I42/1000,"")</f>
        <v/>
      </c>
      <c r="W42" s="29">
        <f t="shared" si="2"/>
        <v>0</v>
      </c>
      <c r="X42" s="29">
        <f>IFERROR(O42*I42/1000,"")</f>
        <v>0</v>
      </c>
      <c r="Y42" s="30">
        <f t="shared" si="3"/>
        <v>0</v>
      </c>
    </row>
    <row r="43" spans="1:25" ht="75" customHeight="1">
      <c r="A43" s="15">
        <v>45</v>
      </c>
      <c r="B43" s="16"/>
      <c r="C43" s="52" t="s">
        <v>399</v>
      </c>
      <c r="D43" s="57" t="s">
        <v>465</v>
      </c>
      <c r="E43" s="18" t="s">
        <v>220</v>
      </c>
      <c r="F43" s="19" t="s">
        <v>31</v>
      </c>
      <c r="G43" s="20">
        <v>211.16256000000004</v>
      </c>
      <c r="H43" s="20">
        <v>3.7707600000000006</v>
      </c>
      <c r="I43" s="21">
        <v>120</v>
      </c>
      <c r="J43" s="22">
        <v>12</v>
      </c>
      <c r="K43" s="23">
        <v>7</v>
      </c>
      <c r="L43" s="24">
        <v>8</v>
      </c>
      <c r="M43" s="25">
        <f t="shared" si="0"/>
        <v>56</v>
      </c>
      <c r="N43" s="36"/>
      <c r="O43" s="26">
        <f>IFERROR(M43*N43,"")</f>
        <v>0</v>
      </c>
      <c r="P43" s="37">
        <f>IFERROR(O43*G43,"")</f>
        <v>0</v>
      </c>
      <c r="Q43" s="27">
        <v>220</v>
      </c>
      <c r="R43" s="27">
        <v>477</v>
      </c>
      <c r="S43" s="27">
        <v>324</v>
      </c>
      <c r="T43" s="28">
        <f t="shared" si="1"/>
        <v>3.4000559999999999E-2</v>
      </c>
      <c r="U43" s="28" t="str">
        <f>IFERROR(T43*#REF!,"")</f>
        <v/>
      </c>
      <c r="V43" s="28" t="str">
        <f>IFERROR(#REF!*I43/1000,"")</f>
        <v/>
      </c>
      <c r="W43" s="29">
        <f t="shared" si="2"/>
        <v>0</v>
      </c>
      <c r="X43" s="29">
        <f>IFERROR(O43*I43/1000,"")</f>
        <v>0</v>
      </c>
      <c r="Y43" s="30">
        <f t="shared" si="3"/>
        <v>0</v>
      </c>
    </row>
    <row r="44" spans="1:25" ht="75" customHeight="1">
      <c r="A44" s="15">
        <v>46</v>
      </c>
      <c r="B44" s="16"/>
      <c r="C44" s="52" t="s">
        <v>399</v>
      </c>
      <c r="D44" s="57" t="s">
        <v>466</v>
      </c>
      <c r="E44" s="18" t="s">
        <v>221</v>
      </c>
      <c r="F44" s="19" t="s">
        <v>32</v>
      </c>
      <c r="G44" s="20">
        <v>314.04239999999999</v>
      </c>
      <c r="H44" s="20">
        <v>4.3616999999999999</v>
      </c>
      <c r="I44" s="21">
        <v>111</v>
      </c>
      <c r="J44" s="22">
        <v>12</v>
      </c>
      <c r="K44" s="23">
        <v>6</v>
      </c>
      <c r="L44" s="24">
        <v>12</v>
      </c>
      <c r="M44" s="25">
        <f t="shared" si="0"/>
        <v>72</v>
      </c>
      <c r="N44" s="36"/>
      <c r="O44" s="26">
        <f>IFERROR(M44*N44,"")</f>
        <v>0</v>
      </c>
      <c r="P44" s="37">
        <f>IFERROR(O44*G44,"")</f>
        <v>0</v>
      </c>
      <c r="Q44" s="27">
        <v>210</v>
      </c>
      <c r="R44" s="27">
        <v>522</v>
      </c>
      <c r="S44" s="27">
        <v>257</v>
      </c>
      <c r="T44" s="28">
        <f t="shared" si="1"/>
        <v>2.8172340000000001E-2</v>
      </c>
      <c r="U44" s="28" t="str">
        <f>IFERROR(T44*#REF!,"")</f>
        <v/>
      </c>
      <c r="V44" s="28" t="str">
        <f>IFERROR(#REF!*I44/1000,"")</f>
        <v/>
      </c>
      <c r="W44" s="29">
        <f t="shared" si="2"/>
        <v>0</v>
      </c>
      <c r="X44" s="29">
        <f>IFERROR(O44*I44/1000,"")</f>
        <v>0</v>
      </c>
      <c r="Y44" s="30">
        <f t="shared" si="3"/>
        <v>0</v>
      </c>
    </row>
    <row r="45" spans="1:25" ht="75" customHeight="1">
      <c r="A45" s="15">
        <v>47</v>
      </c>
      <c r="B45" s="16"/>
      <c r="C45" s="52" t="s">
        <v>399</v>
      </c>
      <c r="D45" s="57" t="s">
        <v>467</v>
      </c>
      <c r="E45" s="18" t="s">
        <v>222</v>
      </c>
      <c r="F45" s="19" t="s">
        <v>33</v>
      </c>
      <c r="G45" s="20">
        <v>114.81120000000001</v>
      </c>
      <c r="H45" s="20">
        <v>1.9135200000000003</v>
      </c>
      <c r="I45" s="21">
        <v>69</v>
      </c>
      <c r="J45" s="22">
        <v>12</v>
      </c>
      <c r="K45" s="23">
        <v>10</v>
      </c>
      <c r="L45" s="24">
        <v>6</v>
      </c>
      <c r="M45" s="25">
        <f t="shared" si="0"/>
        <v>60</v>
      </c>
      <c r="N45" s="36"/>
      <c r="O45" s="26">
        <f>IFERROR(M45*N45,"")</f>
        <v>0</v>
      </c>
      <c r="P45" s="37">
        <f>IFERROR(O45*G45,"")</f>
        <v>0</v>
      </c>
      <c r="Q45" s="27">
        <v>254</v>
      </c>
      <c r="R45" s="27">
        <v>600</v>
      </c>
      <c r="S45" s="27">
        <v>372</v>
      </c>
      <c r="T45" s="28">
        <f t="shared" si="1"/>
        <v>5.6692800000000002E-2</v>
      </c>
      <c r="U45" s="28" t="str">
        <f>IFERROR(T45*#REF!,"")</f>
        <v/>
      </c>
      <c r="V45" s="28" t="str">
        <f>IFERROR(#REF!*I45/1000,"")</f>
        <v/>
      </c>
      <c r="W45" s="29">
        <f t="shared" si="2"/>
        <v>0</v>
      </c>
      <c r="X45" s="29">
        <f>IFERROR(O45*I45/1000,"")</f>
        <v>0</v>
      </c>
      <c r="Y45" s="30">
        <f t="shared" si="3"/>
        <v>0</v>
      </c>
    </row>
    <row r="46" spans="1:25" ht="75" customHeight="1">
      <c r="A46" s="15">
        <v>48</v>
      </c>
      <c r="B46" s="16"/>
      <c r="C46" s="52" t="s">
        <v>399</v>
      </c>
      <c r="D46" s="57" t="s">
        <v>468</v>
      </c>
      <c r="E46" s="18" t="s">
        <v>350</v>
      </c>
      <c r="F46" s="19" t="s">
        <v>161</v>
      </c>
      <c r="G46" s="20">
        <v>78.510600000000011</v>
      </c>
      <c r="H46" s="20">
        <v>2.6170200000000006</v>
      </c>
      <c r="I46" s="21">
        <v>83</v>
      </c>
      <c r="J46" s="22">
        <v>12</v>
      </c>
      <c r="K46" s="23">
        <v>5</v>
      </c>
      <c r="L46" s="24">
        <v>6</v>
      </c>
      <c r="M46" s="25">
        <f t="shared" ref="M46:M58" si="8">IFERROR(K46*L46,"")</f>
        <v>30</v>
      </c>
      <c r="N46" s="36"/>
      <c r="O46" s="26">
        <f>IFERROR(M46*N46,"")</f>
        <v>0</v>
      </c>
      <c r="P46" s="37">
        <f>IFERROR(O46*G46,"")</f>
        <v>0</v>
      </c>
      <c r="Q46" s="27">
        <v>206</v>
      </c>
      <c r="R46" s="27">
        <v>515</v>
      </c>
      <c r="S46" s="27">
        <v>305</v>
      </c>
      <c r="T46" s="28">
        <f t="shared" ref="T46:T58" si="9">IFERROR(Q46*R46*S46/1000000000,"")</f>
        <v>3.2357450000000003E-2</v>
      </c>
      <c r="U46" s="28" t="str">
        <f>IFERROR(T46*#REF!,"")</f>
        <v/>
      </c>
      <c r="V46" s="28" t="str">
        <f>IFERROR(#REF!*I46/1000,"")</f>
        <v/>
      </c>
      <c r="W46" s="29">
        <f t="shared" ref="W46:W58" si="10">IFERROR(T46*N46,"")</f>
        <v>0</v>
      </c>
      <c r="X46" s="29">
        <f>IFERROR(O46*I46/1000,"")</f>
        <v>0</v>
      </c>
      <c r="Y46" s="30">
        <f t="shared" ref="Y46:Y58" si="11">IFERROR(X46*1.12,"")</f>
        <v>0</v>
      </c>
    </row>
    <row r="47" spans="1:25" ht="75" customHeight="1">
      <c r="A47" s="15">
        <v>49</v>
      </c>
      <c r="B47" s="16"/>
      <c r="C47" s="52" t="s">
        <v>399</v>
      </c>
      <c r="D47" s="57" t="s">
        <v>469</v>
      </c>
      <c r="E47" s="18" t="s">
        <v>351</v>
      </c>
      <c r="F47" s="19" t="s">
        <v>162</v>
      </c>
      <c r="G47" s="20">
        <v>78.510600000000011</v>
      </c>
      <c r="H47" s="20">
        <v>2.6170200000000006</v>
      </c>
      <c r="I47" s="21">
        <v>83</v>
      </c>
      <c r="J47" s="22">
        <v>12</v>
      </c>
      <c r="K47" s="23">
        <v>5</v>
      </c>
      <c r="L47" s="24">
        <v>6</v>
      </c>
      <c r="M47" s="25">
        <f t="shared" si="8"/>
        <v>30</v>
      </c>
      <c r="N47" s="36"/>
      <c r="O47" s="26">
        <f>IFERROR(M47*N47,"")</f>
        <v>0</v>
      </c>
      <c r="P47" s="37">
        <f>IFERROR(O47*G47,"")</f>
        <v>0</v>
      </c>
      <c r="Q47" s="27">
        <v>206</v>
      </c>
      <c r="R47" s="27">
        <v>515</v>
      </c>
      <c r="S47" s="27">
        <v>305</v>
      </c>
      <c r="T47" s="28">
        <f t="shared" si="9"/>
        <v>3.2357450000000003E-2</v>
      </c>
      <c r="U47" s="28" t="str">
        <f>IFERROR(T47*#REF!,"")</f>
        <v/>
      </c>
      <c r="V47" s="28" t="str">
        <f>IFERROR(#REF!*I47/1000,"")</f>
        <v/>
      </c>
      <c r="W47" s="29">
        <f t="shared" si="10"/>
        <v>0</v>
      </c>
      <c r="X47" s="29">
        <f>IFERROR(O47*I47/1000,"")</f>
        <v>0</v>
      </c>
      <c r="Y47" s="30">
        <f t="shared" si="11"/>
        <v>0</v>
      </c>
    </row>
    <row r="48" spans="1:25" ht="75" customHeight="1">
      <c r="A48" s="15">
        <v>50</v>
      </c>
      <c r="B48" s="16"/>
      <c r="C48" s="52" t="s">
        <v>399</v>
      </c>
      <c r="D48" s="57" t="s">
        <v>470</v>
      </c>
      <c r="E48" s="18" t="s">
        <v>205</v>
      </c>
      <c r="F48" s="19" t="s">
        <v>16</v>
      </c>
      <c r="G48" s="20">
        <v>174.74940000000001</v>
      </c>
      <c r="H48" s="20">
        <v>1.9416600000000002</v>
      </c>
      <c r="I48" s="21">
        <v>29</v>
      </c>
      <c r="J48" s="22">
        <v>12</v>
      </c>
      <c r="K48" s="23">
        <v>10</v>
      </c>
      <c r="L48" s="24">
        <v>9</v>
      </c>
      <c r="M48" s="25">
        <f t="shared" si="8"/>
        <v>90</v>
      </c>
      <c r="N48" s="36"/>
      <c r="O48" s="26">
        <f>IFERROR(M48*N48,"")</f>
        <v>0</v>
      </c>
      <c r="P48" s="37">
        <f>IFERROR(O48*G48,"")</f>
        <v>0</v>
      </c>
      <c r="Q48" s="27">
        <v>406</v>
      </c>
      <c r="R48" s="27">
        <v>361</v>
      </c>
      <c r="S48" s="27">
        <v>216</v>
      </c>
      <c r="T48" s="28">
        <f t="shared" si="9"/>
        <v>3.1658256000000003E-2</v>
      </c>
      <c r="U48" s="28" t="str">
        <f>IFERROR(T48*#REF!,"")</f>
        <v/>
      </c>
      <c r="V48" s="28" t="str">
        <f>IFERROR(#REF!*I48/1000,"")</f>
        <v/>
      </c>
      <c r="W48" s="29">
        <f t="shared" si="10"/>
        <v>0</v>
      </c>
      <c r="X48" s="29">
        <f>IFERROR(O48*I48/1000,"")</f>
        <v>0</v>
      </c>
      <c r="Y48" s="30">
        <f t="shared" si="11"/>
        <v>0</v>
      </c>
    </row>
    <row r="49" spans="1:25" ht="75" customHeight="1">
      <c r="A49" s="15">
        <v>51</v>
      </c>
      <c r="B49" s="16"/>
      <c r="C49" s="52" t="s">
        <v>399</v>
      </c>
      <c r="D49" s="57" t="s">
        <v>471</v>
      </c>
      <c r="E49" s="18" t="s">
        <v>352</v>
      </c>
      <c r="F49" s="19" t="s">
        <v>163</v>
      </c>
      <c r="G49" s="20">
        <v>21.105</v>
      </c>
      <c r="H49" s="20">
        <v>2.1105</v>
      </c>
      <c r="I49" s="21">
        <v>82</v>
      </c>
      <c r="J49" s="22">
        <v>12</v>
      </c>
      <c r="K49" s="23">
        <v>10</v>
      </c>
      <c r="L49" s="24">
        <v>1</v>
      </c>
      <c r="M49" s="25">
        <f t="shared" si="8"/>
        <v>10</v>
      </c>
      <c r="N49" s="36"/>
      <c r="O49" s="26">
        <f>IFERROR(M49*N49,"")</f>
        <v>0</v>
      </c>
      <c r="P49" s="37">
        <f>IFERROR(O49*G49,"")</f>
        <v>0</v>
      </c>
      <c r="Q49" s="27">
        <v>143</v>
      </c>
      <c r="R49" s="27">
        <v>277</v>
      </c>
      <c r="S49" s="27">
        <v>187</v>
      </c>
      <c r="T49" s="28">
        <f t="shared" si="9"/>
        <v>7.4072570000000004E-3</v>
      </c>
      <c r="U49" s="28" t="str">
        <f>IFERROR(T49*#REF!,"")</f>
        <v/>
      </c>
      <c r="V49" s="28" t="str">
        <f>IFERROR(#REF!*I49/1000,"")</f>
        <v/>
      </c>
      <c r="W49" s="29">
        <f t="shared" si="10"/>
        <v>0</v>
      </c>
      <c r="X49" s="29">
        <f>IFERROR(O49*I49/1000,"")</f>
        <v>0</v>
      </c>
      <c r="Y49" s="30">
        <f t="shared" si="11"/>
        <v>0</v>
      </c>
    </row>
    <row r="50" spans="1:25" ht="75" customHeight="1">
      <c r="A50" s="15">
        <v>52</v>
      </c>
      <c r="B50" s="16"/>
      <c r="C50" s="52" t="s">
        <v>399</v>
      </c>
      <c r="D50" s="57" t="s">
        <v>472</v>
      </c>
      <c r="E50" s="18" t="s">
        <v>353</v>
      </c>
      <c r="F50" s="19" t="s">
        <v>164</v>
      </c>
      <c r="G50" s="20">
        <v>176.26896000000002</v>
      </c>
      <c r="H50" s="20">
        <v>2.4481800000000002</v>
      </c>
      <c r="I50" s="21">
        <v>48</v>
      </c>
      <c r="J50" s="22">
        <v>12</v>
      </c>
      <c r="K50" s="23">
        <v>6</v>
      </c>
      <c r="L50" s="24">
        <v>12</v>
      </c>
      <c r="M50" s="25">
        <f t="shared" si="8"/>
        <v>72</v>
      </c>
      <c r="N50" s="36"/>
      <c r="O50" s="26">
        <f>IFERROR(M50*N50,"")</f>
        <v>0</v>
      </c>
      <c r="P50" s="37">
        <f>IFERROR(O50*G50,"")</f>
        <v>0</v>
      </c>
      <c r="Q50" s="27">
        <v>266</v>
      </c>
      <c r="R50" s="27">
        <v>452</v>
      </c>
      <c r="S50" s="27">
        <v>349</v>
      </c>
      <c r="T50" s="28">
        <f t="shared" si="9"/>
        <v>4.1960968000000001E-2</v>
      </c>
      <c r="U50" s="28" t="str">
        <f>IFERROR(T50*#REF!,"")</f>
        <v/>
      </c>
      <c r="V50" s="28" t="str">
        <f>IFERROR(#REF!*I50/1000,"")</f>
        <v/>
      </c>
      <c r="W50" s="29">
        <f t="shared" si="10"/>
        <v>0</v>
      </c>
      <c r="X50" s="29">
        <f>IFERROR(O50*I50/1000,"")</f>
        <v>0</v>
      </c>
      <c r="Y50" s="30">
        <f t="shared" si="11"/>
        <v>0</v>
      </c>
    </row>
    <row r="51" spans="1:25" ht="75" customHeight="1">
      <c r="A51" s="15">
        <v>53</v>
      </c>
      <c r="B51" s="16"/>
      <c r="C51" s="52" t="s">
        <v>399</v>
      </c>
      <c r="D51" s="57" t="s">
        <v>473</v>
      </c>
      <c r="E51" s="18" t="s">
        <v>354</v>
      </c>
      <c r="F51" s="19" t="s">
        <v>165</v>
      </c>
      <c r="G51" s="20">
        <v>13.366500000000002</v>
      </c>
      <c r="H51" s="20">
        <v>2.6733000000000002</v>
      </c>
      <c r="I51" s="21">
        <v>70</v>
      </c>
      <c r="J51" s="22">
        <v>7</v>
      </c>
      <c r="K51" s="23">
        <v>5</v>
      </c>
      <c r="L51" s="24">
        <v>1</v>
      </c>
      <c r="M51" s="25">
        <f t="shared" si="8"/>
        <v>5</v>
      </c>
      <c r="N51" s="36"/>
      <c r="O51" s="26">
        <f>IFERROR(M51*N51,"")</f>
        <v>0</v>
      </c>
      <c r="P51" s="37">
        <f>IFERROR(O51*G51,"")</f>
        <v>0</v>
      </c>
      <c r="Q51" s="27">
        <v>267</v>
      </c>
      <c r="R51" s="27">
        <v>335</v>
      </c>
      <c r="S51" s="27">
        <v>108</v>
      </c>
      <c r="T51" s="28">
        <f t="shared" si="9"/>
        <v>9.6600599999999998E-3</v>
      </c>
      <c r="U51" s="28" t="str">
        <f>IFERROR(T51*#REF!,"")</f>
        <v/>
      </c>
      <c r="V51" s="28" t="str">
        <f>IFERROR(#REF!*I51/1000,"")</f>
        <v/>
      </c>
      <c r="W51" s="29">
        <f t="shared" si="10"/>
        <v>0</v>
      </c>
      <c r="X51" s="29">
        <f>IFERROR(O51*I51/1000,"")</f>
        <v>0</v>
      </c>
      <c r="Y51" s="30">
        <f t="shared" si="11"/>
        <v>0</v>
      </c>
    </row>
    <row r="52" spans="1:25" ht="75" customHeight="1">
      <c r="A52" s="15">
        <v>54</v>
      </c>
      <c r="B52" s="16"/>
      <c r="C52" s="52" t="s">
        <v>399</v>
      </c>
      <c r="D52" s="57" t="s">
        <v>474</v>
      </c>
      <c r="E52" s="18" t="s">
        <v>355</v>
      </c>
      <c r="F52" s="19" t="s">
        <v>166</v>
      </c>
      <c r="G52" s="20">
        <v>13.366500000000002</v>
      </c>
      <c r="H52" s="20">
        <v>2.6733000000000002</v>
      </c>
      <c r="I52" s="21">
        <v>70</v>
      </c>
      <c r="J52" s="22">
        <v>7</v>
      </c>
      <c r="K52" s="23">
        <v>5</v>
      </c>
      <c r="L52" s="24">
        <v>1</v>
      </c>
      <c r="M52" s="25">
        <f t="shared" si="8"/>
        <v>5</v>
      </c>
      <c r="N52" s="36"/>
      <c r="O52" s="26">
        <f>IFERROR(M52*N52,"")</f>
        <v>0</v>
      </c>
      <c r="P52" s="37">
        <f>IFERROR(O52*G52,"")</f>
        <v>0</v>
      </c>
      <c r="Q52" s="27">
        <v>267</v>
      </c>
      <c r="R52" s="27">
        <v>335</v>
      </c>
      <c r="S52" s="27">
        <v>108</v>
      </c>
      <c r="T52" s="28">
        <f t="shared" si="9"/>
        <v>9.6600599999999998E-3</v>
      </c>
      <c r="U52" s="28" t="str">
        <f>IFERROR(T52*#REF!,"")</f>
        <v/>
      </c>
      <c r="V52" s="28" t="str">
        <f>IFERROR(#REF!*I52/1000,"")</f>
        <v/>
      </c>
      <c r="W52" s="29">
        <f t="shared" si="10"/>
        <v>0</v>
      </c>
      <c r="X52" s="29">
        <f>IFERROR(O52*I52/1000,"")</f>
        <v>0</v>
      </c>
      <c r="Y52" s="30">
        <f t="shared" si="11"/>
        <v>0</v>
      </c>
    </row>
    <row r="53" spans="1:25" ht="75" customHeight="1">
      <c r="A53" s="15">
        <v>55</v>
      </c>
      <c r="B53" s="16"/>
      <c r="C53" s="52" t="s">
        <v>399</v>
      </c>
      <c r="D53" s="57" t="s">
        <v>475</v>
      </c>
      <c r="E53" s="18" t="s">
        <v>356</v>
      </c>
      <c r="F53" s="19" t="s">
        <v>167</v>
      </c>
      <c r="G53" s="20">
        <v>275.54687999999999</v>
      </c>
      <c r="H53" s="20">
        <v>7.6540799999999996</v>
      </c>
      <c r="I53" s="21">
        <v>124</v>
      </c>
      <c r="J53" s="22"/>
      <c r="K53" s="23">
        <v>6</v>
      </c>
      <c r="L53" s="24">
        <v>6</v>
      </c>
      <c r="M53" s="25">
        <f t="shared" si="8"/>
        <v>36</v>
      </c>
      <c r="N53" s="36"/>
      <c r="O53" s="26">
        <f>IFERROR(M53*N53,"")</f>
        <v>0</v>
      </c>
      <c r="P53" s="37">
        <f>IFERROR(O53*G53,"")</f>
        <v>0</v>
      </c>
      <c r="Q53" s="27">
        <v>192</v>
      </c>
      <c r="R53" s="27">
        <v>432</v>
      </c>
      <c r="S53" s="27">
        <v>214</v>
      </c>
      <c r="T53" s="28">
        <f t="shared" si="9"/>
        <v>1.7750016E-2</v>
      </c>
      <c r="U53" s="28" t="str">
        <f>IFERROR(T53*#REF!,"")</f>
        <v/>
      </c>
      <c r="V53" s="28" t="str">
        <f>IFERROR(#REF!*I53/1000,"")</f>
        <v/>
      </c>
      <c r="W53" s="29">
        <f t="shared" si="10"/>
        <v>0</v>
      </c>
      <c r="X53" s="29">
        <f>IFERROR(O53*I53/1000,"")</f>
        <v>0</v>
      </c>
      <c r="Y53" s="30">
        <f t="shared" si="11"/>
        <v>0</v>
      </c>
    </row>
    <row r="54" spans="1:25" ht="75" customHeight="1">
      <c r="A54" s="15">
        <v>56</v>
      </c>
      <c r="B54" s="16"/>
      <c r="C54" s="52" t="s">
        <v>399</v>
      </c>
      <c r="D54" s="57" t="s">
        <v>476</v>
      </c>
      <c r="E54" s="18" t="s">
        <v>357</v>
      </c>
      <c r="F54" s="19" t="s">
        <v>168</v>
      </c>
      <c r="G54" s="20">
        <v>207.11040000000003</v>
      </c>
      <c r="H54" s="20">
        <v>2.5888800000000005</v>
      </c>
      <c r="I54" s="21">
        <v>50</v>
      </c>
      <c r="J54" s="22">
        <v>12</v>
      </c>
      <c r="K54" s="23">
        <v>10</v>
      </c>
      <c r="L54" s="24">
        <v>8</v>
      </c>
      <c r="M54" s="25">
        <f t="shared" si="8"/>
        <v>80</v>
      </c>
      <c r="N54" s="36"/>
      <c r="O54" s="26">
        <f>IFERROR(M54*N54,"")</f>
        <v>0</v>
      </c>
      <c r="P54" s="37">
        <f>IFERROR(O54*G54,"")</f>
        <v>0</v>
      </c>
      <c r="Q54" s="27">
        <v>220</v>
      </c>
      <c r="R54" s="27">
        <v>286</v>
      </c>
      <c r="S54" s="27">
        <v>200</v>
      </c>
      <c r="T54" s="28">
        <f t="shared" si="9"/>
        <v>1.2584E-2</v>
      </c>
      <c r="U54" s="28" t="str">
        <f>IFERROR(T54*#REF!,"")</f>
        <v/>
      </c>
      <c r="V54" s="28" t="str">
        <f>IFERROR(#REF!*I54/1000,"")</f>
        <v/>
      </c>
      <c r="W54" s="29">
        <f t="shared" si="10"/>
        <v>0</v>
      </c>
      <c r="X54" s="29">
        <f>IFERROR(O54*I54/1000,"")</f>
        <v>0</v>
      </c>
      <c r="Y54" s="30">
        <f t="shared" si="11"/>
        <v>0</v>
      </c>
    </row>
    <row r="55" spans="1:25" ht="75" customHeight="1">
      <c r="A55" s="15">
        <v>57</v>
      </c>
      <c r="B55" s="16"/>
      <c r="C55" s="52" t="s">
        <v>399</v>
      </c>
      <c r="D55" s="57" t="s">
        <v>477</v>
      </c>
      <c r="E55" s="18" t="s">
        <v>358</v>
      </c>
      <c r="F55" s="19" t="s">
        <v>169</v>
      </c>
      <c r="G55" s="20">
        <v>131.6952</v>
      </c>
      <c r="H55" s="20">
        <v>2.1949200000000002</v>
      </c>
      <c r="I55" s="21">
        <v>77</v>
      </c>
      <c r="J55" s="22">
        <v>12</v>
      </c>
      <c r="K55" s="23">
        <v>10</v>
      </c>
      <c r="L55" s="24">
        <v>6</v>
      </c>
      <c r="M55" s="25">
        <f t="shared" si="8"/>
        <v>60</v>
      </c>
      <c r="N55" s="36"/>
      <c r="O55" s="26">
        <f>IFERROR(M55*N55,"")</f>
        <v>0</v>
      </c>
      <c r="P55" s="37">
        <f>IFERROR(O55*G55,"")</f>
        <v>0</v>
      </c>
      <c r="Q55" s="27">
        <v>254</v>
      </c>
      <c r="R55" s="27">
        <v>600</v>
      </c>
      <c r="S55" s="27">
        <v>372</v>
      </c>
      <c r="T55" s="28">
        <f t="shared" si="9"/>
        <v>5.6692800000000002E-2</v>
      </c>
      <c r="U55" s="28" t="str">
        <f>IFERROR(T55*#REF!,"")</f>
        <v/>
      </c>
      <c r="V55" s="28" t="str">
        <f>IFERROR(#REF!*I55/1000,"")</f>
        <v/>
      </c>
      <c r="W55" s="29">
        <f t="shared" si="10"/>
        <v>0</v>
      </c>
      <c r="X55" s="29">
        <f>IFERROR(O55*I55/1000,"")</f>
        <v>0</v>
      </c>
      <c r="Y55" s="30">
        <f t="shared" si="11"/>
        <v>0</v>
      </c>
    </row>
    <row r="56" spans="1:25" ht="75" customHeight="1">
      <c r="A56" s="15">
        <v>58</v>
      </c>
      <c r="B56" s="16"/>
      <c r="C56" s="52" t="s">
        <v>399</v>
      </c>
      <c r="D56" s="57" t="s">
        <v>478</v>
      </c>
      <c r="E56" s="18" t="s">
        <v>359</v>
      </c>
      <c r="F56" s="19" t="s">
        <v>170</v>
      </c>
      <c r="G56" s="20">
        <v>114.81120000000001</v>
      </c>
      <c r="H56" s="20">
        <v>1.4351400000000001</v>
      </c>
      <c r="I56" s="21">
        <v>50</v>
      </c>
      <c r="J56" s="22">
        <v>12</v>
      </c>
      <c r="K56" s="23">
        <v>10</v>
      </c>
      <c r="L56" s="24">
        <v>8</v>
      </c>
      <c r="M56" s="25">
        <f t="shared" si="8"/>
        <v>80</v>
      </c>
      <c r="N56" s="36"/>
      <c r="O56" s="26">
        <f>IFERROR(M56*N56,"")</f>
        <v>0</v>
      </c>
      <c r="P56" s="37">
        <f>IFERROR(O56*G56,"")</f>
        <v>0</v>
      </c>
      <c r="Q56" s="27">
        <v>290</v>
      </c>
      <c r="R56" s="27">
        <v>512</v>
      </c>
      <c r="S56" s="27">
        <v>364</v>
      </c>
      <c r="T56" s="28">
        <f t="shared" si="9"/>
        <v>5.4046719999999999E-2</v>
      </c>
      <c r="U56" s="28" t="str">
        <f>IFERROR(T56*#REF!,"")</f>
        <v/>
      </c>
      <c r="V56" s="28" t="str">
        <f>IFERROR(#REF!*I56/1000,"")</f>
        <v/>
      </c>
      <c r="W56" s="29">
        <f t="shared" si="10"/>
        <v>0</v>
      </c>
      <c r="X56" s="29">
        <f>IFERROR(O56*I56/1000,"")</f>
        <v>0</v>
      </c>
      <c r="Y56" s="30">
        <f t="shared" si="11"/>
        <v>0</v>
      </c>
    </row>
    <row r="57" spans="1:25" ht="75" customHeight="1">
      <c r="A57" s="15">
        <v>59</v>
      </c>
      <c r="B57" s="16"/>
      <c r="C57" s="52" t="s">
        <v>399</v>
      </c>
      <c r="D57" s="57" t="s">
        <v>479</v>
      </c>
      <c r="E57" s="18" t="s">
        <v>360</v>
      </c>
      <c r="F57" s="19" t="s">
        <v>171</v>
      </c>
      <c r="G57" s="20">
        <v>114.81120000000001</v>
      </c>
      <c r="H57" s="20">
        <v>1.4351400000000001</v>
      </c>
      <c r="I57" s="21">
        <v>50</v>
      </c>
      <c r="J57" s="22">
        <v>12</v>
      </c>
      <c r="K57" s="23">
        <v>10</v>
      </c>
      <c r="L57" s="24">
        <v>8</v>
      </c>
      <c r="M57" s="25">
        <f t="shared" si="8"/>
        <v>80</v>
      </c>
      <c r="N57" s="36"/>
      <c r="O57" s="26">
        <f>IFERROR(M57*N57,"")</f>
        <v>0</v>
      </c>
      <c r="P57" s="37">
        <f>IFERROR(O57*G57,"")</f>
        <v>0</v>
      </c>
      <c r="Q57" s="27">
        <v>290</v>
      </c>
      <c r="R57" s="27">
        <v>512</v>
      </c>
      <c r="S57" s="27">
        <v>364</v>
      </c>
      <c r="T57" s="28">
        <f t="shared" si="9"/>
        <v>5.4046719999999999E-2</v>
      </c>
      <c r="U57" s="28" t="str">
        <f>IFERROR(T57*#REF!,"")</f>
        <v/>
      </c>
      <c r="V57" s="28" t="str">
        <f>IFERROR(#REF!*I57/1000,"")</f>
        <v/>
      </c>
      <c r="W57" s="29">
        <f t="shared" si="10"/>
        <v>0</v>
      </c>
      <c r="X57" s="29">
        <f>IFERROR(O57*I57/1000,"")</f>
        <v>0</v>
      </c>
      <c r="Y57" s="30">
        <f t="shared" si="11"/>
        <v>0</v>
      </c>
    </row>
    <row r="58" spans="1:25" ht="75" customHeight="1">
      <c r="A58" s="15">
        <v>60</v>
      </c>
      <c r="B58" s="16"/>
      <c r="C58" s="52" t="s">
        <v>399</v>
      </c>
      <c r="D58" s="57" t="s">
        <v>480</v>
      </c>
      <c r="E58" s="18" t="s">
        <v>361</v>
      </c>
      <c r="F58" s="19" t="s">
        <v>172</v>
      </c>
      <c r="G58" s="20">
        <v>280.27440000000001</v>
      </c>
      <c r="H58" s="20">
        <v>1.16781</v>
      </c>
      <c r="I58" s="21">
        <v>23</v>
      </c>
      <c r="J58" s="22">
        <v>12</v>
      </c>
      <c r="K58" s="23">
        <v>30</v>
      </c>
      <c r="L58" s="24">
        <v>8</v>
      </c>
      <c r="M58" s="25">
        <f t="shared" si="8"/>
        <v>240</v>
      </c>
      <c r="N58" s="36"/>
      <c r="O58" s="26">
        <f>IFERROR(M58*N58,"")</f>
        <v>0</v>
      </c>
      <c r="P58" s="37">
        <f>IFERROR(O58*G58,"")</f>
        <v>0</v>
      </c>
      <c r="Q58" s="27">
        <v>229</v>
      </c>
      <c r="R58" s="27">
        <v>454</v>
      </c>
      <c r="S58" s="27">
        <v>374</v>
      </c>
      <c r="T58" s="28">
        <f t="shared" si="9"/>
        <v>3.8883283999999997E-2</v>
      </c>
      <c r="U58" s="28" t="str">
        <f>IFERROR(T58*#REF!,"")</f>
        <v/>
      </c>
      <c r="V58" s="28" t="str">
        <f>IFERROR(#REF!*I58/1000,"")</f>
        <v/>
      </c>
      <c r="W58" s="29">
        <f t="shared" si="10"/>
        <v>0</v>
      </c>
      <c r="X58" s="29">
        <f>IFERROR(O58*I58/1000,"")</f>
        <v>0</v>
      </c>
      <c r="Y58" s="30">
        <f t="shared" si="11"/>
        <v>0</v>
      </c>
    </row>
    <row r="59" spans="1:25" ht="75" customHeight="1">
      <c r="A59" s="15">
        <v>61</v>
      </c>
      <c r="B59" s="16"/>
      <c r="C59" s="52" t="s">
        <v>399</v>
      </c>
      <c r="D59" s="57" t="s">
        <v>481</v>
      </c>
      <c r="E59" s="18" t="s">
        <v>223</v>
      </c>
      <c r="F59" s="19" t="s">
        <v>34</v>
      </c>
      <c r="G59" s="20">
        <v>76.991040000000012</v>
      </c>
      <c r="H59" s="20">
        <v>1.6039800000000002</v>
      </c>
      <c r="I59" s="21">
        <v>54</v>
      </c>
      <c r="J59" s="22">
        <v>7</v>
      </c>
      <c r="K59" s="23">
        <v>12</v>
      </c>
      <c r="L59" s="24">
        <v>4</v>
      </c>
      <c r="M59" s="25">
        <f t="shared" si="0"/>
        <v>48</v>
      </c>
      <c r="N59" s="36"/>
      <c r="O59" s="26">
        <f>IFERROR(M59*N59,"")</f>
        <v>0</v>
      </c>
      <c r="P59" s="37">
        <f>IFERROR(O59*G59,"")</f>
        <v>0</v>
      </c>
      <c r="Q59" s="27">
        <v>364</v>
      </c>
      <c r="R59" s="27">
        <v>540</v>
      </c>
      <c r="S59" s="27">
        <v>210</v>
      </c>
      <c r="T59" s="28">
        <f t="shared" si="1"/>
        <v>4.1277599999999998E-2</v>
      </c>
      <c r="U59" s="28" t="str">
        <f>IFERROR(T59*#REF!,"")</f>
        <v/>
      </c>
      <c r="V59" s="28" t="str">
        <f>IFERROR(#REF!*I59/1000,"")</f>
        <v/>
      </c>
      <c r="W59" s="29">
        <f t="shared" si="2"/>
        <v>0</v>
      </c>
      <c r="X59" s="29">
        <f>IFERROR(O59*I59/1000,"")</f>
        <v>0</v>
      </c>
      <c r="Y59" s="30">
        <f t="shared" si="3"/>
        <v>0</v>
      </c>
    </row>
    <row r="60" spans="1:25" ht="75" customHeight="1">
      <c r="A60" s="15">
        <v>62</v>
      </c>
      <c r="B60" s="16"/>
      <c r="C60" s="52" t="s">
        <v>399</v>
      </c>
      <c r="D60" s="57" t="s">
        <v>482</v>
      </c>
      <c r="E60" s="18" t="s">
        <v>224</v>
      </c>
      <c r="F60" s="19" t="s">
        <v>35</v>
      </c>
      <c r="G60" s="20">
        <v>154.2072</v>
      </c>
      <c r="H60" s="20">
        <v>1.9275899999999999</v>
      </c>
      <c r="I60" s="21">
        <v>92</v>
      </c>
      <c r="J60" s="22">
        <v>12</v>
      </c>
      <c r="K60" s="23">
        <v>10</v>
      </c>
      <c r="L60" s="24">
        <v>8</v>
      </c>
      <c r="M60" s="25">
        <f t="shared" si="0"/>
        <v>80</v>
      </c>
      <c r="N60" s="36"/>
      <c r="O60" s="26">
        <f>IFERROR(M60*N60,"")</f>
        <v>0</v>
      </c>
      <c r="P60" s="37">
        <f>IFERROR(O60*G60,"")</f>
        <v>0</v>
      </c>
      <c r="Q60" s="27">
        <v>305</v>
      </c>
      <c r="R60" s="27">
        <v>459</v>
      </c>
      <c r="S60" s="27">
        <v>283</v>
      </c>
      <c r="T60" s="28">
        <f t="shared" si="1"/>
        <v>3.9618584999999998E-2</v>
      </c>
      <c r="U60" s="28" t="str">
        <f>IFERROR(T60*#REF!,"")</f>
        <v/>
      </c>
      <c r="V60" s="28" t="str">
        <f>IFERROR(#REF!*I60/1000,"")</f>
        <v/>
      </c>
      <c r="W60" s="29">
        <f t="shared" si="2"/>
        <v>0</v>
      </c>
      <c r="X60" s="29">
        <f>IFERROR(O60*I60/1000,"")</f>
        <v>0</v>
      </c>
      <c r="Y60" s="30">
        <f t="shared" si="3"/>
        <v>0</v>
      </c>
    </row>
    <row r="61" spans="1:25" ht="75" customHeight="1">
      <c r="A61" s="15">
        <v>63</v>
      </c>
      <c r="B61" s="16"/>
      <c r="C61" s="52" t="s">
        <v>399</v>
      </c>
      <c r="D61" s="57" t="s">
        <v>483</v>
      </c>
      <c r="E61" s="18" t="s">
        <v>225</v>
      </c>
      <c r="F61" s="19" t="s">
        <v>36</v>
      </c>
      <c r="G61" s="20">
        <v>154.2072</v>
      </c>
      <c r="H61" s="20">
        <v>1.9275899999999999</v>
      </c>
      <c r="I61" s="21">
        <v>90</v>
      </c>
      <c r="J61" s="22">
        <v>12</v>
      </c>
      <c r="K61" s="23">
        <v>10</v>
      </c>
      <c r="L61" s="24">
        <v>8</v>
      </c>
      <c r="M61" s="25">
        <f t="shared" si="0"/>
        <v>80</v>
      </c>
      <c r="N61" s="36"/>
      <c r="O61" s="26">
        <f>IFERROR(M61*N61,"")</f>
        <v>0</v>
      </c>
      <c r="P61" s="37">
        <f>IFERROR(O61*G61,"")</f>
        <v>0</v>
      </c>
      <c r="Q61" s="27">
        <v>285</v>
      </c>
      <c r="R61" s="27">
        <v>461</v>
      </c>
      <c r="S61" s="27">
        <v>255</v>
      </c>
      <c r="T61" s="28">
        <f t="shared" si="1"/>
        <v>3.3503175000000003E-2</v>
      </c>
      <c r="U61" s="28" t="str">
        <f>IFERROR(T61*#REF!,"")</f>
        <v/>
      </c>
      <c r="V61" s="28" t="str">
        <f>IFERROR(#REF!*I61/1000,"")</f>
        <v/>
      </c>
      <c r="W61" s="29">
        <f t="shared" si="2"/>
        <v>0</v>
      </c>
      <c r="X61" s="29">
        <f>IFERROR(O61*I61/1000,"")</f>
        <v>0</v>
      </c>
      <c r="Y61" s="30">
        <f t="shared" si="3"/>
        <v>0</v>
      </c>
    </row>
    <row r="62" spans="1:25" ht="75" customHeight="1">
      <c r="A62" s="15">
        <v>64</v>
      </c>
      <c r="B62" s="16"/>
      <c r="C62" s="52" t="s">
        <v>399</v>
      </c>
      <c r="D62" s="57" t="s">
        <v>484</v>
      </c>
      <c r="E62" s="18" t="s">
        <v>226</v>
      </c>
      <c r="F62" s="19" t="s">
        <v>37</v>
      </c>
      <c r="G62" s="20">
        <v>91.511280000000014</v>
      </c>
      <c r="H62" s="20">
        <v>3.8129700000000004</v>
      </c>
      <c r="I62" s="21">
        <v>160</v>
      </c>
      <c r="J62" s="22">
        <v>12</v>
      </c>
      <c r="K62" s="23">
        <v>12</v>
      </c>
      <c r="L62" s="24">
        <v>2</v>
      </c>
      <c r="M62" s="25">
        <f t="shared" si="0"/>
        <v>24</v>
      </c>
      <c r="N62" s="36"/>
      <c r="O62" s="26">
        <f>IFERROR(M62*N62,"")</f>
        <v>0</v>
      </c>
      <c r="P62" s="37">
        <f>IFERROR(O62*G62,"")</f>
        <v>0</v>
      </c>
      <c r="Q62" s="27">
        <v>460</v>
      </c>
      <c r="R62" s="27">
        <v>500</v>
      </c>
      <c r="S62" s="27">
        <v>175</v>
      </c>
      <c r="T62" s="28">
        <f t="shared" si="1"/>
        <v>4.0250000000000001E-2</v>
      </c>
      <c r="U62" s="28" t="str">
        <f>IFERROR(T62*#REF!,"")</f>
        <v/>
      </c>
      <c r="V62" s="28" t="str">
        <f>IFERROR(#REF!*I62/1000,"")</f>
        <v/>
      </c>
      <c r="W62" s="29">
        <f t="shared" si="2"/>
        <v>0</v>
      </c>
      <c r="X62" s="29">
        <f>IFERROR(O62*I62/1000,"")</f>
        <v>0</v>
      </c>
      <c r="Y62" s="30">
        <f t="shared" si="3"/>
        <v>0</v>
      </c>
    </row>
    <row r="63" spans="1:25" ht="75" customHeight="1">
      <c r="A63" s="15">
        <v>65</v>
      </c>
      <c r="B63" s="16"/>
      <c r="C63" s="52" t="s">
        <v>399</v>
      </c>
      <c r="D63" s="57" t="s">
        <v>485</v>
      </c>
      <c r="E63" s="18" t="s">
        <v>227</v>
      </c>
      <c r="F63" s="19" t="s">
        <v>38</v>
      </c>
      <c r="G63" s="20">
        <v>41.872320000000002</v>
      </c>
      <c r="H63" s="20">
        <v>3.48936</v>
      </c>
      <c r="I63" s="21">
        <v>190</v>
      </c>
      <c r="J63" s="22">
        <v>12</v>
      </c>
      <c r="K63" s="23">
        <v>12</v>
      </c>
      <c r="L63" s="24">
        <v>1</v>
      </c>
      <c r="M63" s="25">
        <f t="shared" si="0"/>
        <v>12</v>
      </c>
      <c r="N63" s="36"/>
      <c r="O63" s="26">
        <f>IFERROR(M63*N63,"")</f>
        <v>0</v>
      </c>
      <c r="P63" s="37">
        <f>IFERROR(O63*G63,"")</f>
        <v>0</v>
      </c>
      <c r="Q63" s="27">
        <v>295</v>
      </c>
      <c r="R63" s="27">
        <v>394</v>
      </c>
      <c r="S63" s="27">
        <v>180</v>
      </c>
      <c r="T63" s="28">
        <f t="shared" si="1"/>
        <v>2.09214E-2</v>
      </c>
      <c r="U63" s="28" t="str">
        <f>IFERROR(T63*#REF!,"")</f>
        <v/>
      </c>
      <c r="V63" s="28" t="str">
        <f>IFERROR(#REF!*I63/1000,"")</f>
        <v/>
      </c>
      <c r="W63" s="29">
        <f t="shared" si="2"/>
        <v>0</v>
      </c>
      <c r="X63" s="29">
        <f>IFERROR(O63*I63/1000,"")</f>
        <v>0</v>
      </c>
      <c r="Y63" s="30">
        <f t="shared" si="3"/>
        <v>0</v>
      </c>
    </row>
    <row r="64" spans="1:25" ht="75" customHeight="1">
      <c r="A64" s="15">
        <v>66</v>
      </c>
      <c r="B64" s="16"/>
      <c r="C64" s="52" t="s">
        <v>399</v>
      </c>
      <c r="D64" s="57" t="s">
        <v>486</v>
      </c>
      <c r="E64" s="18" t="s">
        <v>228</v>
      </c>
      <c r="F64" s="19" t="s">
        <v>39</v>
      </c>
      <c r="G64" s="20">
        <v>226.24560000000002</v>
      </c>
      <c r="H64" s="20">
        <v>1.8853800000000003</v>
      </c>
      <c r="I64" s="21">
        <v>73</v>
      </c>
      <c r="J64" s="22">
        <v>12</v>
      </c>
      <c r="K64" s="23">
        <v>10</v>
      </c>
      <c r="L64" s="24">
        <v>12</v>
      </c>
      <c r="M64" s="25">
        <f t="shared" si="0"/>
        <v>120</v>
      </c>
      <c r="N64" s="36"/>
      <c r="O64" s="26">
        <f>IFERROR(M64*N64,"")</f>
        <v>0</v>
      </c>
      <c r="P64" s="37">
        <f>IFERROR(O64*G64,"")</f>
        <v>0</v>
      </c>
      <c r="Q64" s="27">
        <v>357</v>
      </c>
      <c r="R64" s="27">
        <v>497</v>
      </c>
      <c r="S64" s="27">
        <v>170</v>
      </c>
      <c r="T64" s="28">
        <f t="shared" si="1"/>
        <v>3.0162930000000001E-2</v>
      </c>
      <c r="U64" s="28" t="str">
        <f>IFERROR(T64*#REF!,"")</f>
        <v/>
      </c>
      <c r="V64" s="28" t="str">
        <f>IFERROR(#REF!*I64/1000,"")</f>
        <v/>
      </c>
      <c r="W64" s="29">
        <f t="shared" si="2"/>
        <v>0</v>
      </c>
      <c r="X64" s="29">
        <f>IFERROR(O64*I64/1000,"")</f>
        <v>0</v>
      </c>
      <c r="Y64" s="30">
        <f t="shared" si="3"/>
        <v>0</v>
      </c>
    </row>
    <row r="65" spans="1:25" ht="75" customHeight="1">
      <c r="A65" s="15">
        <v>67</v>
      </c>
      <c r="B65" s="16"/>
      <c r="C65" s="52" t="s">
        <v>399</v>
      </c>
      <c r="D65" s="57" t="s">
        <v>487</v>
      </c>
      <c r="E65" s="18" t="s">
        <v>407</v>
      </c>
      <c r="F65" s="19" t="s">
        <v>406</v>
      </c>
      <c r="G65" s="20">
        <v>238.06440000000003</v>
      </c>
      <c r="H65" s="20">
        <v>1.9838700000000002</v>
      </c>
      <c r="I65" s="21">
        <v>78</v>
      </c>
      <c r="J65" s="22">
        <v>12</v>
      </c>
      <c r="K65" s="23">
        <v>10</v>
      </c>
      <c r="L65" s="24">
        <v>12</v>
      </c>
      <c r="M65" s="25">
        <f>IFERROR(K65*L65,"")</f>
        <v>120</v>
      </c>
      <c r="N65" s="36">
        <v>0</v>
      </c>
      <c r="O65" s="26">
        <f>IFERROR(M65*N65,"")</f>
        <v>0</v>
      </c>
      <c r="P65" s="37">
        <f>IFERROR(O65*G65,"")</f>
        <v>0</v>
      </c>
      <c r="Q65" s="27">
        <v>170</v>
      </c>
      <c r="R65" s="27">
        <v>497</v>
      </c>
      <c r="S65" s="27">
        <v>357</v>
      </c>
      <c r="T65" s="28">
        <f>IFERROR(Q65*R65*S65/1000000000,"")</f>
        <v>3.0162930000000001E-2</v>
      </c>
      <c r="U65" s="28" t="str">
        <f>IFERROR(T65*#REF!,"")</f>
        <v/>
      </c>
      <c r="V65" s="28" t="str">
        <f>IFERROR(#REF!*I65/1000,"")</f>
        <v/>
      </c>
      <c r="W65" s="29">
        <f>IFERROR(T65*N65,"")</f>
        <v>0</v>
      </c>
      <c r="X65" s="29">
        <f>IFERROR(O65*I65/1000,"")</f>
        <v>0</v>
      </c>
      <c r="Y65" s="30">
        <f>IFERROR(X65*1.12,"")</f>
        <v>0</v>
      </c>
    </row>
    <row r="66" spans="1:25" ht="75" customHeight="1">
      <c r="A66" s="15">
        <v>68</v>
      </c>
      <c r="B66" s="16"/>
      <c r="C66" s="52" t="s">
        <v>399</v>
      </c>
      <c r="D66" s="57" t="s">
        <v>488</v>
      </c>
      <c r="E66" s="18" t="s">
        <v>229</v>
      </c>
      <c r="F66" s="19" t="s">
        <v>40</v>
      </c>
      <c r="G66" s="20">
        <v>226.24560000000002</v>
      </c>
      <c r="H66" s="20">
        <v>1.8853800000000003</v>
      </c>
      <c r="I66" s="21">
        <v>77</v>
      </c>
      <c r="J66" s="22">
        <v>12</v>
      </c>
      <c r="K66" s="23">
        <v>10</v>
      </c>
      <c r="L66" s="24">
        <v>12</v>
      </c>
      <c r="M66" s="25">
        <f t="shared" si="0"/>
        <v>120</v>
      </c>
      <c r="N66" s="36"/>
      <c r="O66" s="26">
        <f>IFERROR(M66*N66,"")</f>
        <v>0</v>
      </c>
      <c r="P66" s="37">
        <f>IFERROR(O66*G66,"")</f>
        <v>0</v>
      </c>
      <c r="Q66" s="27">
        <v>357</v>
      </c>
      <c r="R66" s="27">
        <v>497</v>
      </c>
      <c r="S66" s="27">
        <v>170</v>
      </c>
      <c r="T66" s="28">
        <f t="shared" si="1"/>
        <v>3.0162930000000001E-2</v>
      </c>
      <c r="U66" s="28" t="str">
        <f>IFERROR(T66*#REF!,"")</f>
        <v/>
      </c>
      <c r="V66" s="28" t="str">
        <f>IFERROR(#REF!*I66/1000,"")</f>
        <v/>
      </c>
      <c r="W66" s="29">
        <f t="shared" si="2"/>
        <v>0</v>
      </c>
      <c r="X66" s="29">
        <f>IFERROR(O66*I66/1000,"")</f>
        <v>0</v>
      </c>
      <c r="Y66" s="30">
        <f t="shared" si="3"/>
        <v>0</v>
      </c>
    </row>
    <row r="67" spans="1:25" ht="75" customHeight="1">
      <c r="A67" s="15">
        <v>69</v>
      </c>
      <c r="B67" s="16"/>
      <c r="C67" s="52" t="s">
        <v>399</v>
      </c>
      <c r="D67" s="57" t="s">
        <v>489</v>
      </c>
      <c r="E67" s="18" t="s">
        <v>230</v>
      </c>
      <c r="F67" s="19" t="s">
        <v>41</v>
      </c>
      <c r="G67" s="20">
        <v>39.508560000000003</v>
      </c>
      <c r="H67" s="20">
        <v>3.2923800000000001</v>
      </c>
      <c r="I67" s="21">
        <v>203</v>
      </c>
      <c r="J67" s="22">
        <v>13</v>
      </c>
      <c r="K67" s="23">
        <v>12</v>
      </c>
      <c r="L67" s="24">
        <v>1</v>
      </c>
      <c r="M67" s="25">
        <f t="shared" si="0"/>
        <v>12</v>
      </c>
      <c r="N67" s="36"/>
      <c r="O67" s="26">
        <f>IFERROR(M67*N67,"")</f>
        <v>0</v>
      </c>
      <c r="P67" s="37">
        <f>IFERROR(O67*G67,"")</f>
        <v>0</v>
      </c>
      <c r="Q67" s="27">
        <v>210</v>
      </c>
      <c r="R67" s="27">
        <v>492</v>
      </c>
      <c r="S67" s="27">
        <v>220</v>
      </c>
      <c r="T67" s="28">
        <f t="shared" si="1"/>
        <v>2.2730400000000001E-2</v>
      </c>
      <c r="U67" s="28" t="str">
        <f>IFERROR(T67*#REF!,"")</f>
        <v/>
      </c>
      <c r="V67" s="28" t="str">
        <f>IFERROR(#REF!*I67/1000,"")</f>
        <v/>
      </c>
      <c r="W67" s="29">
        <f t="shared" si="2"/>
        <v>0</v>
      </c>
      <c r="X67" s="29">
        <f>IFERROR(O67*I67/1000,"")</f>
        <v>0</v>
      </c>
      <c r="Y67" s="30">
        <f t="shared" si="3"/>
        <v>0</v>
      </c>
    </row>
    <row r="68" spans="1:25" ht="75" customHeight="1">
      <c r="A68" s="15">
        <v>70</v>
      </c>
      <c r="B68" s="16"/>
      <c r="C68" s="52" t="s">
        <v>399</v>
      </c>
      <c r="D68" s="57" t="s">
        <v>490</v>
      </c>
      <c r="E68" s="18" t="s">
        <v>231</v>
      </c>
      <c r="F68" s="19" t="s">
        <v>42</v>
      </c>
      <c r="G68" s="20">
        <v>70.631400000000014</v>
      </c>
      <c r="H68" s="20">
        <v>3.5315700000000008</v>
      </c>
      <c r="I68" s="21">
        <v>303</v>
      </c>
      <c r="J68" s="22">
        <v>13</v>
      </c>
      <c r="K68" s="23">
        <v>10</v>
      </c>
      <c r="L68" s="24">
        <v>2</v>
      </c>
      <c r="M68" s="25">
        <f t="shared" si="0"/>
        <v>20</v>
      </c>
      <c r="N68" s="36"/>
      <c r="O68" s="26">
        <f>IFERROR(M68*N68,"")</f>
        <v>0</v>
      </c>
      <c r="P68" s="37">
        <f>IFERROR(O68*G68,"")</f>
        <v>0</v>
      </c>
      <c r="Q68" s="27">
        <v>200</v>
      </c>
      <c r="R68" s="27">
        <v>320</v>
      </c>
      <c r="S68" s="27">
        <v>268</v>
      </c>
      <c r="T68" s="28">
        <f t="shared" si="1"/>
        <v>1.7152000000000001E-2</v>
      </c>
      <c r="U68" s="28" t="str">
        <f>IFERROR(T68*#REF!,"")</f>
        <v/>
      </c>
      <c r="V68" s="28" t="str">
        <f>IFERROR(#REF!*I68/1000,"")</f>
        <v/>
      </c>
      <c r="W68" s="29">
        <f t="shared" si="2"/>
        <v>0</v>
      </c>
      <c r="X68" s="29">
        <f>IFERROR(O68*I68/1000,"")</f>
        <v>0</v>
      </c>
      <c r="Y68" s="30">
        <f t="shared" si="3"/>
        <v>0</v>
      </c>
    </row>
    <row r="69" spans="1:25" ht="75" customHeight="1">
      <c r="A69" s="15">
        <v>71</v>
      </c>
      <c r="B69" s="16"/>
      <c r="C69" s="52" t="s">
        <v>399</v>
      </c>
      <c r="D69" s="57" t="s">
        <v>491</v>
      </c>
      <c r="E69" s="18" t="s">
        <v>232</v>
      </c>
      <c r="F69" s="19" t="s">
        <v>43</v>
      </c>
      <c r="G69" s="20">
        <v>80.199000000000012</v>
      </c>
      <c r="H69" s="20">
        <v>1.3366500000000001</v>
      </c>
      <c r="I69" s="21">
        <v>53</v>
      </c>
      <c r="J69" s="22">
        <v>13</v>
      </c>
      <c r="K69" s="23">
        <v>10</v>
      </c>
      <c r="L69" s="24">
        <v>6</v>
      </c>
      <c r="M69" s="25">
        <f t="shared" si="0"/>
        <v>60</v>
      </c>
      <c r="N69" s="36"/>
      <c r="O69" s="26">
        <f>IFERROR(M69*N69,"")</f>
        <v>0</v>
      </c>
      <c r="P69" s="37">
        <f>IFERROR(O69*G69,"")</f>
        <v>0</v>
      </c>
      <c r="Q69" s="27">
        <v>250</v>
      </c>
      <c r="R69" s="27">
        <v>519</v>
      </c>
      <c r="S69" s="27">
        <v>280</v>
      </c>
      <c r="T69" s="28">
        <f t="shared" si="1"/>
        <v>3.6330000000000001E-2</v>
      </c>
      <c r="U69" s="28" t="str">
        <f>IFERROR(T69*#REF!,"")</f>
        <v/>
      </c>
      <c r="V69" s="28" t="str">
        <f>IFERROR(#REF!*I69/1000,"")</f>
        <v/>
      </c>
      <c r="W69" s="29">
        <f t="shared" si="2"/>
        <v>0</v>
      </c>
      <c r="X69" s="29">
        <f>IFERROR(O69*I69/1000,"")</f>
        <v>0</v>
      </c>
      <c r="Y69" s="30">
        <f t="shared" si="3"/>
        <v>0</v>
      </c>
    </row>
    <row r="70" spans="1:25" ht="75" customHeight="1">
      <c r="A70" s="15">
        <v>72</v>
      </c>
      <c r="B70" s="16"/>
      <c r="C70" s="52" t="s">
        <v>399</v>
      </c>
      <c r="D70" s="57" t="s">
        <v>492</v>
      </c>
      <c r="E70" s="18" t="s">
        <v>233</v>
      </c>
      <c r="F70" s="19" t="s">
        <v>44</v>
      </c>
      <c r="G70" s="20">
        <v>39.508560000000003</v>
      </c>
      <c r="H70" s="20">
        <v>3.2923800000000001</v>
      </c>
      <c r="I70" s="21">
        <v>203</v>
      </c>
      <c r="J70" s="22">
        <v>13</v>
      </c>
      <c r="K70" s="23">
        <v>12</v>
      </c>
      <c r="L70" s="24">
        <v>1</v>
      </c>
      <c r="M70" s="25">
        <f t="shared" si="0"/>
        <v>12</v>
      </c>
      <c r="N70" s="36"/>
      <c r="O70" s="26">
        <f>IFERROR(M70*N70,"")</f>
        <v>0</v>
      </c>
      <c r="P70" s="37">
        <f>IFERROR(O70*G70,"")</f>
        <v>0</v>
      </c>
      <c r="Q70" s="27">
        <v>210</v>
      </c>
      <c r="R70" s="27">
        <v>220</v>
      </c>
      <c r="S70" s="27">
        <v>492</v>
      </c>
      <c r="T70" s="28">
        <f t="shared" si="1"/>
        <v>2.2730400000000001E-2</v>
      </c>
      <c r="U70" s="28" t="str">
        <f>IFERROR(T70*#REF!,"")</f>
        <v/>
      </c>
      <c r="V70" s="28" t="str">
        <f>IFERROR(#REF!*I70/1000,"")</f>
        <v/>
      </c>
      <c r="W70" s="29">
        <f t="shared" si="2"/>
        <v>0</v>
      </c>
      <c r="X70" s="29">
        <f>IFERROR(O70*I70/1000,"")</f>
        <v>0</v>
      </c>
      <c r="Y70" s="30">
        <f t="shared" si="3"/>
        <v>0</v>
      </c>
    </row>
    <row r="71" spans="1:25" ht="75" customHeight="1">
      <c r="A71" s="15">
        <v>73</v>
      </c>
      <c r="B71" s="16"/>
      <c r="C71" s="52" t="s">
        <v>399</v>
      </c>
      <c r="D71" s="57" t="s">
        <v>493</v>
      </c>
      <c r="E71" s="18" t="s">
        <v>234</v>
      </c>
      <c r="F71" s="19" t="s">
        <v>45</v>
      </c>
      <c r="G71" s="20">
        <v>85.545600000000007</v>
      </c>
      <c r="H71" s="20">
        <v>2.1386400000000001</v>
      </c>
      <c r="I71" s="21">
        <v>152</v>
      </c>
      <c r="J71" s="22">
        <v>9</v>
      </c>
      <c r="K71" s="23">
        <v>5</v>
      </c>
      <c r="L71" s="24">
        <v>8</v>
      </c>
      <c r="M71" s="25">
        <f t="shared" si="0"/>
        <v>40</v>
      </c>
      <c r="N71" s="36"/>
      <c r="O71" s="26">
        <f>IFERROR(M71*N71,"")</f>
        <v>0</v>
      </c>
      <c r="P71" s="37">
        <f>IFERROR(O71*G71,"")</f>
        <v>0</v>
      </c>
      <c r="Q71" s="27">
        <v>316</v>
      </c>
      <c r="R71" s="27">
        <v>407</v>
      </c>
      <c r="S71" s="27">
        <v>339</v>
      </c>
      <c r="T71" s="28">
        <f t="shared" si="1"/>
        <v>4.3599468000000002E-2</v>
      </c>
      <c r="U71" s="28" t="str">
        <f>IFERROR(T71*#REF!,"")</f>
        <v/>
      </c>
      <c r="V71" s="28" t="str">
        <f>IFERROR(#REF!*I71/1000,"")</f>
        <v/>
      </c>
      <c r="W71" s="29">
        <f t="shared" si="2"/>
        <v>0</v>
      </c>
      <c r="X71" s="29">
        <f>IFERROR(O71*I71/1000,"")</f>
        <v>0</v>
      </c>
      <c r="Y71" s="30">
        <f t="shared" si="3"/>
        <v>0</v>
      </c>
    </row>
    <row r="72" spans="1:25" ht="75" customHeight="1">
      <c r="A72" s="15">
        <v>74</v>
      </c>
      <c r="B72" s="16"/>
      <c r="C72" s="52" t="s">
        <v>399</v>
      </c>
      <c r="D72" s="57" t="s">
        <v>494</v>
      </c>
      <c r="E72" s="18" t="s">
        <v>235</v>
      </c>
      <c r="F72" s="19" t="s">
        <v>46</v>
      </c>
      <c r="G72" s="20">
        <v>85.545600000000007</v>
      </c>
      <c r="H72" s="20">
        <v>2.1386400000000001</v>
      </c>
      <c r="I72" s="21">
        <v>144</v>
      </c>
      <c r="J72" s="22">
        <v>9</v>
      </c>
      <c r="K72" s="23">
        <v>5</v>
      </c>
      <c r="L72" s="24">
        <v>8</v>
      </c>
      <c r="M72" s="25">
        <f t="shared" si="0"/>
        <v>40</v>
      </c>
      <c r="N72" s="36"/>
      <c r="O72" s="26">
        <f>IFERROR(M72*N72,"")</f>
        <v>0</v>
      </c>
      <c r="P72" s="37">
        <f>IFERROR(O72*G72,"")</f>
        <v>0</v>
      </c>
      <c r="Q72" s="27">
        <v>316</v>
      </c>
      <c r="R72" s="27">
        <v>407</v>
      </c>
      <c r="S72" s="27">
        <v>339</v>
      </c>
      <c r="T72" s="28">
        <f t="shared" si="1"/>
        <v>4.3599468000000002E-2</v>
      </c>
      <c r="U72" s="28" t="str">
        <f>IFERROR(T72*#REF!,"")</f>
        <v/>
      </c>
      <c r="V72" s="28" t="str">
        <f>IFERROR(#REF!*I72/1000,"")</f>
        <v/>
      </c>
      <c r="W72" s="29">
        <f t="shared" si="2"/>
        <v>0</v>
      </c>
      <c r="X72" s="29">
        <f>IFERROR(O72*I72/1000,"")</f>
        <v>0</v>
      </c>
      <c r="Y72" s="30">
        <f t="shared" si="3"/>
        <v>0</v>
      </c>
    </row>
    <row r="73" spans="1:25" ht="75" customHeight="1">
      <c r="A73" s="15">
        <v>75</v>
      </c>
      <c r="B73" s="16"/>
      <c r="C73" s="52" t="s">
        <v>399</v>
      </c>
      <c r="D73" s="57" t="s">
        <v>495</v>
      </c>
      <c r="E73" s="18" t="s">
        <v>236</v>
      </c>
      <c r="F73" s="19" t="s">
        <v>47</v>
      </c>
      <c r="G73" s="20">
        <v>85.545600000000007</v>
      </c>
      <c r="H73" s="20">
        <v>2.1386400000000001</v>
      </c>
      <c r="I73" s="21">
        <v>142</v>
      </c>
      <c r="J73" s="22">
        <v>9</v>
      </c>
      <c r="K73" s="23">
        <v>5</v>
      </c>
      <c r="L73" s="24">
        <v>8</v>
      </c>
      <c r="M73" s="25">
        <f t="shared" si="0"/>
        <v>40</v>
      </c>
      <c r="N73" s="36"/>
      <c r="O73" s="26">
        <f>IFERROR(M73*N73,"")</f>
        <v>0</v>
      </c>
      <c r="P73" s="37">
        <f>IFERROR(O73*G73,"")</f>
        <v>0</v>
      </c>
      <c r="Q73" s="27">
        <v>316</v>
      </c>
      <c r="R73" s="27">
        <v>407</v>
      </c>
      <c r="S73" s="27">
        <v>339</v>
      </c>
      <c r="T73" s="28">
        <f t="shared" si="1"/>
        <v>4.3599468000000002E-2</v>
      </c>
      <c r="U73" s="28" t="str">
        <f>IFERROR(T73*#REF!,"")</f>
        <v/>
      </c>
      <c r="V73" s="28" t="str">
        <f>IFERROR(#REF!*I73/1000,"")</f>
        <v/>
      </c>
      <c r="W73" s="29">
        <f t="shared" si="2"/>
        <v>0</v>
      </c>
      <c r="X73" s="29">
        <f>IFERROR(O73*I73/1000,"")</f>
        <v>0</v>
      </c>
      <c r="Y73" s="30">
        <f t="shared" si="3"/>
        <v>0</v>
      </c>
    </row>
    <row r="74" spans="1:25" ht="75" customHeight="1">
      <c r="A74" s="15">
        <v>76</v>
      </c>
      <c r="B74" s="16"/>
      <c r="C74" s="52" t="s">
        <v>399</v>
      </c>
      <c r="D74" s="57" t="s">
        <v>496</v>
      </c>
      <c r="E74" s="18" t="s">
        <v>237</v>
      </c>
      <c r="F74" s="19" t="s">
        <v>48</v>
      </c>
      <c r="G74" s="20">
        <v>85.545600000000007</v>
      </c>
      <c r="H74" s="20">
        <v>2.1386400000000001</v>
      </c>
      <c r="I74" s="21">
        <v>144</v>
      </c>
      <c r="J74" s="22">
        <v>9</v>
      </c>
      <c r="K74" s="23">
        <v>5</v>
      </c>
      <c r="L74" s="24">
        <v>8</v>
      </c>
      <c r="M74" s="25">
        <f t="shared" si="0"/>
        <v>40</v>
      </c>
      <c r="N74" s="36"/>
      <c r="O74" s="26">
        <f>IFERROR(M74*N74,"")</f>
        <v>0</v>
      </c>
      <c r="P74" s="37">
        <f>IFERROR(O74*G74,"")</f>
        <v>0</v>
      </c>
      <c r="Q74" s="27">
        <v>352</v>
      </c>
      <c r="R74" s="27">
        <v>407</v>
      </c>
      <c r="S74" s="27">
        <v>339</v>
      </c>
      <c r="T74" s="28">
        <f t="shared" si="1"/>
        <v>4.8566496000000001E-2</v>
      </c>
      <c r="U74" s="28" t="str">
        <f>IFERROR(T74*#REF!,"")</f>
        <v/>
      </c>
      <c r="V74" s="28" t="str">
        <f>IFERROR(#REF!*I74/1000,"")</f>
        <v/>
      </c>
      <c r="W74" s="29">
        <f t="shared" si="2"/>
        <v>0</v>
      </c>
      <c r="X74" s="29">
        <f>IFERROR(O74*I74/1000,"")</f>
        <v>0</v>
      </c>
      <c r="Y74" s="30">
        <f t="shared" si="3"/>
        <v>0</v>
      </c>
    </row>
    <row r="75" spans="1:25" ht="75" customHeight="1">
      <c r="A75" s="15">
        <v>77</v>
      </c>
      <c r="B75" s="16"/>
      <c r="C75" s="52" t="s">
        <v>399</v>
      </c>
      <c r="D75" s="57" t="s">
        <v>497</v>
      </c>
      <c r="E75" s="18" t="s">
        <v>238</v>
      </c>
      <c r="F75" s="19" t="s">
        <v>49</v>
      </c>
      <c r="G75" s="20">
        <v>85.545600000000007</v>
      </c>
      <c r="H75" s="20">
        <v>2.1386400000000001</v>
      </c>
      <c r="I75" s="21">
        <v>130</v>
      </c>
      <c r="J75" s="22">
        <v>6</v>
      </c>
      <c r="K75" s="23">
        <v>5</v>
      </c>
      <c r="L75" s="24">
        <v>8</v>
      </c>
      <c r="M75" s="25">
        <f t="shared" si="0"/>
        <v>40</v>
      </c>
      <c r="N75" s="36"/>
      <c r="O75" s="26">
        <f>IFERROR(M75*N75,"")</f>
        <v>0</v>
      </c>
      <c r="P75" s="37">
        <f>IFERROR(O75*G75,"")</f>
        <v>0</v>
      </c>
      <c r="Q75" s="27">
        <v>316</v>
      </c>
      <c r="R75" s="27">
        <v>407</v>
      </c>
      <c r="S75" s="27">
        <v>339</v>
      </c>
      <c r="T75" s="28">
        <f t="shared" si="1"/>
        <v>4.3599468000000002E-2</v>
      </c>
      <c r="U75" s="28" t="str">
        <f>IFERROR(T75*#REF!,"")</f>
        <v/>
      </c>
      <c r="V75" s="28" t="str">
        <f>IFERROR(#REF!*I75/1000,"")</f>
        <v/>
      </c>
      <c r="W75" s="29">
        <f t="shared" si="2"/>
        <v>0</v>
      </c>
      <c r="X75" s="29">
        <f>IFERROR(O75*I75/1000,"")</f>
        <v>0</v>
      </c>
      <c r="Y75" s="30">
        <f t="shared" si="3"/>
        <v>0</v>
      </c>
    </row>
    <row r="76" spans="1:25" ht="75" customHeight="1">
      <c r="A76" s="15">
        <v>78</v>
      </c>
      <c r="B76" s="16"/>
      <c r="C76" s="52" t="s">
        <v>399</v>
      </c>
      <c r="D76" s="57" t="s">
        <v>498</v>
      </c>
      <c r="E76" s="18" t="s">
        <v>239</v>
      </c>
      <c r="F76" s="19" t="s">
        <v>50</v>
      </c>
      <c r="G76" s="20">
        <v>66.691800000000001</v>
      </c>
      <c r="H76" s="20">
        <v>1.1115299999999999</v>
      </c>
      <c r="I76" s="21">
        <v>58</v>
      </c>
      <c r="J76" s="22">
        <v>12</v>
      </c>
      <c r="K76" s="23">
        <v>10</v>
      </c>
      <c r="L76" s="24">
        <v>6</v>
      </c>
      <c r="M76" s="25">
        <f t="shared" si="0"/>
        <v>60</v>
      </c>
      <c r="N76" s="36"/>
      <c r="O76" s="26">
        <f>IFERROR(M76*N76,"")</f>
        <v>0</v>
      </c>
      <c r="P76" s="37">
        <f>IFERROR(O76*G76,"")</f>
        <v>0</v>
      </c>
      <c r="Q76" s="27">
        <v>443</v>
      </c>
      <c r="R76" s="27">
        <v>283</v>
      </c>
      <c r="S76" s="27">
        <v>226</v>
      </c>
      <c r="T76" s="28">
        <f t="shared" si="1"/>
        <v>2.8333394000000001E-2</v>
      </c>
      <c r="U76" s="28" t="str">
        <f>IFERROR(T76*#REF!,"")</f>
        <v/>
      </c>
      <c r="V76" s="28" t="str">
        <f>IFERROR(#REF!*I76/1000,"")</f>
        <v/>
      </c>
      <c r="W76" s="29">
        <f t="shared" si="2"/>
        <v>0</v>
      </c>
      <c r="X76" s="29">
        <f>IFERROR(O76*I76/1000,"")</f>
        <v>0</v>
      </c>
      <c r="Y76" s="30">
        <f t="shared" si="3"/>
        <v>0</v>
      </c>
    </row>
    <row r="77" spans="1:25" ht="75" customHeight="1">
      <c r="A77" s="15">
        <v>79</v>
      </c>
      <c r="B77" s="16"/>
      <c r="C77" s="52" t="s">
        <v>399</v>
      </c>
      <c r="D77" s="57" t="s">
        <v>499</v>
      </c>
      <c r="E77" s="18" t="s">
        <v>240</v>
      </c>
      <c r="F77" s="19" t="s">
        <v>51</v>
      </c>
      <c r="G77" s="20">
        <v>66.691800000000001</v>
      </c>
      <c r="H77" s="20">
        <v>1.1115299999999999</v>
      </c>
      <c r="I77" s="21">
        <v>56</v>
      </c>
      <c r="J77" s="22">
        <v>12</v>
      </c>
      <c r="K77" s="23">
        <v>10</v>
      </c>
      <c r="L77" s="24">
        <v>6</v>
      </c>
      <c r="M77" s="25">
        <f t="shared" si="0"/>
        <v>60</v>
      </c>
      <c r="N77" s="36"/>
      <c r="O77" s="26">
        <f>IFERROR(M77*N77,"")</f>
        <v>0</v>
      </c>
      <c r="P77" s="37">
        <f>IFERROR(O77*G77,"")</f>
        <v>0</v>
      </c>
      <c r="Q77" s="27">
        <v>443</v>
      </c>
      <c r="R77" s="27">
        <v>283</v>
      </c>
      <c r="S77" s="27">
        <v>226</v>
      </c>
      <c r="T77" s="28">
        <f t="shared" si="1"/>
        <v>2.8333394000000001E-2</v>
      </c>
      <c r="U77" s="28" t="str">
        <f>IFERROR(T77*#REF!,"")</f>
        <v/>
      </c>
      <c r="V77" s="28" t="str">
        <f>IFERROR(#REF!*I77/1000,"")</f>
        <v/>
      </c>
      <c r="W77" s="29">
        <f t="shared" si="2"/>
        <v>0</v>
      </c>
      <c r="X77" s="29">
        <f>IFERROR(O77*I77/1000,"")</f>
        <v>0</v>
      </c>
      <c r="Y77" s="30">
        <f t="shared" si="3"/>
        <v>0</v>
      </c>
    </row>
    <row r="78" spans="1:25" ht="75" customHeight="1">
      <c r="A78" s="15">
        <v>80</v>
      </c>
      <c r="B78" s="16"/>
      <c r="C78" s="52" t="s">
        <v>399</v>
      </c>
      <c r="D78" s="57" t="s">
        <v>500</v>
      </c>
      <c r="E78" s="18" t="s">
        <v>365</v>
      </c>
      <c r="F78" s="19" t="s">
        <v>177</v>
      </c>
      <c r="G78" s="20">
        <v>57.405600000000007</v>
      </c>
      <c r="H78" s="20">
        <v>1.1959500000000001</v>
      </c>
      <c r="I78" s="21">
        <v>48</v>
      </c>
      <c r="J78" s="22">
        <v>10</v>
      </c>
      <c r="K78" s="23">
        <v>6</v>
      </c>
      <c r="L78" s="24">
        <v>8</v>
      </c>
      <c r="M78" s="25">
        <f>IFERROR(K78*L78,"")</f>
        <v>48</v>
      </c>
      <c r="N78" s="36"/>
      <c r="O78" s="26">
        <f>IFERROR(M78*N78,"")</f>
        <v>0</v>
      </c>
      <c r="P78" s="37">
        <f>IFERROR(O78*G78,"")</f>
        <v>0</v>
      </c>
      <c r="Q78" s="27">
        <v>278</v>
      </c>
      <c r="R78" s="27">
        <v>498</v>
      </c>
      <c r="S78" s="27">
        <v>373</v>
      </c>
      <c r="T78" s="28">
        <f>IFERROR(Q78*R78*S78/1000000000,"")</f>
        <v>5.1639612000000001E-2</v>
      </c>
      <c r="U78" s="28" t="str">
        <f>IFERROR(T78*#REF!,"")</f>
        <v/>
      </c>
      <c r="V78" s="28" t="str">
        <f>IFERROR(#REF!*I78/1000,"")</f>
        <v/>
      </c>
      <c r="W78" s="29">
        <f>IFERROR(T78*N78,"")</f>
        <v>0</v>
      </c>
      <c r="X78" s="29">
        <f>IFERROR(O78*I78/1000,"")</f>
        <v>0</v>
      </c>
      <c r="Y78" s="30">
        <f>IFERROR(X78*1.12,"")</f>
        <v>0</v>
      </c>
    </row>
    <row r="79" spans="1:25" ht="75" customHeight="1">
      <c r="A79" s="15">
        <v>81</v>
      </c>
      <c r="B79" s="16"/>
      <c r="C79" s="52" t="s">
        <v>399</v>
      </c>
      <c r="D79" s="57" t="s">
        <v>501</v>
      </c>
      <c r="E79" s="18" t="s">
        <v>366</v>
      </c>
      <c r="F79" s="19" t="s">
        <v>178</v>
      </c>
      <c r="G79" s="20">
        <v>87.346560000000011</v>
      </c>
      <c r="H79" s="20">
        <v>5.4591600000000007</v>
      </c>
      <c r="I79" s="21">
        <v>138</v>
      </c>
      <c r="J79" s="22">
        <v>8</v>
      </c>
      <c r="K79" s="23">
        <v>8</v>
      </c>
      <c r="L79" s="24">
        <v>2</v>
      </c>
      <c r="M79" s="25">
        <f>IFERROR(K79*L79,"")</f>
        <v>16</v>
      </c>
      <c r="N79" s="36"/>
      <c r="O79" s="26">
        <f>IFERROR(M79*N79,"")</f>
        <v>0</v>
      </c>
      <c r="P79" s="37">
        <f>IFERROR(O79*G79,"")</f>
        <v>0</v>
      </c>
      <c r="Q79" s="27">
        <v>212</v>
      </c>
      <c r="R79" s="27">
        <v>463</v>
      </c>
      <c r="S79" s="27">
        <v>541</v>
      </c>
      <c r="T79" s="28">
        <f>IFERROR(Q79*R79*S79/1000000000,"")</f>
        <v>5.3102396000000003E-2</v>
      </c>
      <c r="U79" s="28" t="str">
        <f>IFERROR(T79*#REF!,"")</f>
        <v/>
      </c>
      <c r="V79" s="28" t="str">
        <f>IFERROR(#REF!*I79/1000,"")</f>
        <v/>
      </c>
      <c r="W79" s="29">
        <f>IFERROR(T79*N79,"")</f>
        <v>0</v>
      </c>
      <c r="X79" s="29">
        <f>IFERROR(O79*I79/1000,"")</f>
        <v>0</v>
      </c>
      <c r="Y79" s="30">
        <f>IFERROR(X79*1.12,"")</f>
        <v>0</v>
      </c>
    </row>
    <row r="80" spans="1:25" ht="75" customHeight="1">
      <c r="A80" s="15">
        <v>82</v>
      </c>
      <c r="B80" s="16"/>
      <c r="C80" s="52" t="s">
        <v>401</v>
      </c>
      <c r="D80" s="57" t="s">
        <v>502</v>
      </c>
      <c r="E80" s="18" t="s">
        <v>367</v>
      </c>
      <c r="F80" s="19" t="s">
        <v>179</v>
      </c>
      <c r="G80" s="20">
        <v>55.717200000000005</v>
      </c>
      <c r="H80" s="20">
        <v>1.5477000000000001</v>
      </c>
      <c r="I80" s="21">
        <v>74</v>
      </c>
      <c r="J80" s="22">
        <v>13</v>
      </c>
      <c r="K80" s="23">
        <v>12</v>
      </c>
      <c r="L80" s="24">
        <v>3</v>
      </c>
      <c r="M80" s="25">
        <f>IFERROR(K80*L80,"")</f>
        <v>36</v>
      </c>
      <c r="N80" s="36"/>
      <c r="O80" s="26">
        <f>IFERROR(M80*N80,"")</f>
        <v>0</v>
      </c>
      <c r="P80" s="37">
        <f>IFERROR(O80*G80,"")</f>
        <v>0</v>
      </c>
      <c r="Q80" s="27">
        <v>161</v>
      </c>
      <c r="R80" s="27">
        <v>529</v>
      </c>
      <c r="S80" s="27">
        <v>263</v>
      </c>
      <c r="T80" s="28">
        <f>IFERROR(Q80*R80*S80/1000000000,"")</f>
        <v>2.2399446999999999E-2</v>
      </c>
      <c r="U80" s="28" t="str">
        <f>IFERROR(T80*#REF!,"")</f>
        <v/>
      </c>
      <c r="V80" s="28" t="str">
        <f>IFERROR(#REF!*I80/1000,"")</f>
        <v/>
      </c>
      <c r="W80" s="29">
        <f t="shared" ref="W80" si="12">IFERROR(T80*N80,"")</f>
        <v>0</v>
      </c>
      <c r="X80" s="29">
        <f>IFERROR(O80*I80/1000,"")</f>
        <v>0</v>
      </c>
      <c r="Y80" s="30">
        <f t="shared" ref="Y80" si="13">IFERROR(X80*1.12,"")</f>
        <v>0</v>
      </c>
    </row>
    <row r="81" spans="1:25" ht="75" customHeight="1">
      <c r="A81" s="15">
        <v>83</v>
      </c>
      <c r="B81" s="16"/>
      <c r="C81" s="53" t="s">
        <v>400</v>
      </c>
      <c r="D81" s="57" t="s">
        <v>503</v>
      </c>
      <c r="E81" s="18" t="s">
        <v>241</v>
      </c>
      <c r="F81" s="19" t="s">
        <v>52</v>
      </c>
      <c r="G81" s="20">
        <v>57.067920000000008</v>
      </c>
      <c r="H81" s="20">
        <v>4.7556600000000007</v>
      </c>
      <c r="I81" s="21">
        <v>462</v>
      </c>
      <c r="J81" s="22">
        <v>9</v>
      </c>
      <c r="K81" s="23">
        <v>12</v>
      </c>
      <c r="L81" s="24">
        <v>1</v>
      </c>
      <c r="M81" s="25">
        <f t="shared" si="0"/>
        <v>12</v>
      </c>
      <c r="N81" s="36"/>
      <c r="O81" s="26">
        <f>IFERROR(M81*N81,"")</f>
        <v>0</v>
      </c>
      <c r="P81" s="37">
        <f>IFERROR(O81*G81,"")</f>
        <v>0</v>
      </c>
      <c r="Q81" s="27">
        <v>175</v>
      </c>
      <c r="R81" s="27">
        <v>405</v>
      </c>
      <c r="S81" s="27">
        <v>315</v>
      </c>
      <c r="T81" s="28">
        <f t="shared" si="1"/>
        <v>2.2325625000000002E-2</v>
      </c>
      <c r="U81" s="28" t="str">
        <f>IFERROR(T81*#REF!,"")</f>
        <v/>
      </c>
      <c r="V81" s="28" t="str">
        <f>IFERROR(#REF!*I81/1000,"")</f>
        <v/>
      </c>
      <c r="W81" s="29">
        <f t="shared" si="2"/>
        <v>0</v>
      </c>
      <c r="X81" s="29">
        <f>IFERROR(O81*I81/1000,"")</f>
        <v>0</v>
      </c>
      <c r="Y81" s="30">
        <f t="shared" si="3"/>
        <v>0</v>
      </c>
    </row>
    <row r="82" spans="1:25" ht="75" customHeight="1">
      <c r="A82" s="15">
        <v>84</v>
      </c>
      <c r="B82" s="16"/>
      <c r="C82" s="53" t="s">
        <v>400</v>
      </c>
      <c r="D82" s="57" t="s">
        <v>504</v>
      </c>
      <c r="E82" s="18" t="s">
        <v>242</v>
      </c>
      <c r="F82" s="19" t="s">
        <v>53</v>
      </c>
      <c r="G82" s="20">
        <v>29.040480000000002</v>
      </c>
      <c r="H82" s="20">
        <v>2.4200400000000002</v>
      </c>
      <c r="I82" s="21">
        <v>240</v>
      </c>
      <c r="J82" s="22">
        <v>9</v>
      </c>
      <c r="K82" s="23">
        <v>12</v>
      </c>
      <c r="L82" s="24">
        <v>1</v>
      </c>
      <c r="M82" s="25">
        <f t="shared" si="0"/>
        <v>12</v>
      </c>
      <c r="N82" s="36"/>
      <c r="O82" s="26">
        <f>IFERROR(M82*N82,"")</f>
        <v>0</v>
      </c>
      <c r="P82" s="37">
        <f>IFERROR(O82*G82,"")</f>
        <v>0</v>
      </c>
      <c r="Q82" s="27">
        <v>116</v>
      </c>
      <c r="R82" s="27">
        <v>400</v>
      </c>
      <c r="S82" s="27">
        <v>304</v>
      </c>
      <c r="T82" s="28">
        <f t="shared" si="1"/>
        <v>1.4105599999999999E-2</v>
      </c>
      <c r="U82" s="28" t="str">
        <f>IFERROR(T82*#REF!,"")</f>
        <v/>
      </c>
      <c r="V82" s="28" t="str">
        <f>IFERROR(#REF!*I82/1000,"")</f>
        <v/>
      </c>
      <c r="W82" s="29">
        <f t="shared" si="2"/>
        <v>0</v>
      </c>
      <c r="X82" s="29">
        <f>IFERROR(O82*I82/1000,"")</f>
        <v>0</v>
      </c>
      <c r="Y82" s="30">
        <f t="shared" si="3"/>
        <v>0</v>
      </c>
    </row>
    <row r="83" spans="1:25" ht="75" customHeight="1">
      <c r="A83" s="15">
        <v>85</v>
      </c>
      <c r="B83" s="16"/>
      <c r="C83" s="53" t="s">
        <v>400</v>
      </c>
      <c r="D83" s="57" t="s">
        <v>505</v>
      </c>
      <c r="E83" s="18" t="s">
        <v>243</v>
      </c>
      <c r="F83" s="19" t="s">
        <v>54</v>
      </c>
      <c r="G83" s="20">
        <v>29.040480000000002</v>
      </c>
      <c r="H83" s="20">
        <v>2.4200400000000002</v>
      </c>
      <c r="I83" s="21">
        <v>260</v>
      </c>
      <c r="J83" s="22">
        <v>9</v>
      </c>
      <c r="K83" s="23">
        <v>12</v>
      </c>
      <c r="L83" s="24">
        <v>1</v>
      </c>
      <c r="M83" s="25">
        <f t="shared" si="0"/>
        <v>12</v>
      </c>
      <c r="N83" s="36"/>
      <c r="O83" s="26">
        <f>IFERROR(M83*N83,"")</f>
        <v>0</v>
      </c>
      <c r="P83" s="37">
        <f>IFERROR(O83*G83,"")</f>
        <v>0</v>
      </c>
      <c r="Q83" s="27">
        <v>116</v>
      </c>
      <c r="R83" s="27">
        <v>400</v>
      </c>
      <c r="S83" s="27">
        <v>304</v>
      </c>
      <c r="T83" s="28">
        <f t="shared" si="1"/>
        <v>1.4105599999999999E-2</v>
      </c>
      <c r="U83" s="28" t="str">
        <f>IFERROR(T83*#REF!,"")</f>
        <v/>
      </c>
      <c r="V83" s="28" t="str">
        <f>IFERROR(#REF!*I83/1000,"")</f>
        <v/>
      </c>
      <c r="W83" s="29">
        <f t="shared" si="2"/>
        <v>0</v>
      </c>
      <c r="X83" s="29">
        <f>IFERROR(O83*I83/1000,"")</f>
        <v>0</v>
      </c>
      <c r="Y83" s="30">
        <f t="shared" si="3"/>
        <v>0</v>
      </c>
    </row>
    <row r="84" spans="1:25" ht="75" customHeight="1">
      <c r="A84" s="15">
        <v>86</v>
      </c>
      <c r="B84" s="16"/>
      <c r="C84" s="53" t="s">
        <v>400</v>
      </c>
      <c r="D84" s="57" t="s">
        <v>506</v>
      </c>
      <c r="E84" s="18" t="s">
        <v>244</v>
      </c>
      <c r="F84" s="19" t="s">
        <v>55</v>
      </c>
      <c r="G84" s="20">
        <v>29.040480000000002</v>
      </c>
      <c r="H84" s="20">
        <v>2.4200400000000002</v>
      </c>
      <c r="I84" s="21">
        <v>260</v>
      </c>
      <c r="J84" s="22">
        <v>9</v>
      </c>
      <c r="K84" s="23">
        <v>12</v>
      </c>
      <c r="L84" s="24">
        <v>1</v>
      </c>
      <c r="M84" s="25">
        <f t="shared" si="0"/>
        <v>12</v>
      </c>
      <c r="N84" s="36"/>
      <c r="O84" s="26">
        <f>IFERROR(M84*N84,"")</f>
        <v>0</v>
      </c>
      <c r="P84" s="37">
        <f>IFERROR(O84*G84,"")</f>
        <v>0</v>
      </c>
      <c r="Q84" s="27">
        <v>116</v>
      </c>
      <c r="R84" s="27">
        <v>400</v>
      </c>
      <c r="S84" s="27">
        <v>304</v>
      </c>
      <c r="T84" s="28">
        <f t="shared" si="1"/>
        <v>1.4105599999999999E-2</v>
      </c>
      <c r="U84" s="28" t="str">
        <f>IFERROR(T84*#REF!,"")</f>
        <v/>
      </c>
      <c r="V84" s="28" t="str">
        <f>IFERROR(#REF!*I84/1000,"")</f>
        <v/>
      </c>
      <c r="W84" s="29">
        <f t="shared" si="2"/>
        <v>0</v>
      </c>
      <c r="X84" s="29">
        <f>IFERROR(O84*I84/1000,"")</f>
        <v>0</v>
      </c>
      <c r="Y84" s="30">
        <f t="shared" si="3"/>
        <v>0</v>
      </c>
    </row>
    <row r="85" spans="1:25" ht="75" customHeight="1">
      <c r="A85" s="15">
        <v>87</v>
      </c>
      <c r="B85" s="16"/>
      <c r="C85" s="53" t="s">
        <v>400</v>
      </c>
      <c r="D85" s="57" t="s">
        <v>507</v>
      </c>
      <c r="E85" s="18" t="s">
        <v>245</v>
      </c>
      <c r="F85" s="19" t="s">
        <v>56</v>
      </c>
      <c r="G85" s="20">
        <v>32.079599999999999</v>
      </c>
      <c r="H85" s="20">
        <v>1.3366499999999999</v>
      </c>
      <c r="I85" s="21">
        <v>130</v>
      </c>
      <c r="J85" s="22">
        <v>9</v>
      </c>
      <c r="K85" s="23">
        <v>24</v>
      </c>
      <c r="L85" s="24">
        <v>1</v>
      </c>
      <c r="M85" s="25">
        <f t="shared" si="0"/>
        <v>24</v>
      </c>
      <c r="N85" s="36"/>
      <c r="O85" s="26">
        <f>IFERROR(M85*N85,"")</f>
        <v>0</v>
      </c>
      <c r="P85" s="37">
        <f>IFERROR(O85*G85,"")</f>
        <v>0</v>
      </c>
      <c r="Q85" s="27">
        <v>290</v>
      </c>
      <c r="R85" s="27">
        <v>281</v>
      </c>
      <c r="S85" s="27">
        <v>466</v>
      </c>
      <c r="T85" s="28">
        <f t="shared" si="1"/>
        <v>3.7974340000000002E-2</v>
      </c>
      <c r="U85" s="28" t="str">
        <f>IFERROR(T85*#REF!,"")</f>
        <v/>
      </c>
      <c r="V85" s="28" t="str">
        <f>IFERROR(#REF!*I85/1000,"")</f>
        <v/>
      </c>
      <c r="W85" s="29">
        <f t="shared" si="2"/>
        <v>0</v>
      </c>
      <c r="X85" s="29">
        <f>IFERROR(O85*I85/1000,"")</f>
        <v>0</v>
      </c>
      <c r="Y85" s="30">
        <f t="shared" si="3"/>
        <v>0</v>
      </c>
    </row>
    <row r="86" spans="1:25" ht="75" customHeight="1">
      <c r="A86" s="15">
        <v>88</v>
      </c>
      <c r="B86" s="16"/>
      <c r="C86" s="53" t="s">
        <v>400</v>
      </c>
      <c r="D86" s="57" t="s">
        <v>507</v>
      </c>
      <c r="E86" s="18" t="s">
        <v>246</v>
      </c>
      <c r="F86" s="19" t="s">
        <v>57</v>
      </c>
      <c r="G86" s="20">
        <v>32.079599999999999</v>
      </c>
      <c r="H86" s="20">
        <v>1.3366499999999999</v>
      </c>
      <c r="I86" s="21">
        <v>130</v>
      </c>
      <c r="J86" s="22">
        <v>9</v>
      </c>
      <c r="K86" s="23">
        <v>24</v>
      </c>
      <c r="L86" s="24">
        <v>1</v>
      </c>
      <c r="M86" s="25">
        <f t="shared" si="0"/>
        <v>24</v>
      </c>
      <c r="N86" s="36"/>
      <c r="O86" s="26">
        <f>IFERROR(M86*N86,"")</f>
        <v>0</v>
      </c>
      <c r="P86" s="37">
        <f>IFERROR(O86*G86,"")</f>
        <v>0</v>
      </c>
      <c r="Q86" s="27">
        <v>290</v>
      </c>
      <c r="R86" s="27">
        <v>281</v>
      </c>
      <c r="S86" s="27">
        <v>466</v>
      </c>
      <c r="T86" s="28">
        <f t="shared" si="1"/>
        <v>3.7974340000000002E-2</v>
      </c>
      <c r="U86" s="28" t="str">
        <f>IFERROR(T86*#REF!,"")</f>
        <v/>
      </c>
      <c r="V86" s="28" t="str">
        <f>IFERROR(#REF!*I86/1000,"")</f>
        <v/>
      </c>
      <c r="W86" s="29">
        <f t="shared" si="2"/>
        <v>0</v>
      </c>
      <c r="X86" s="29">
        <f>IFERROR(O86*I86/1000,"")</f>
        <v>0</v>
      </c>
      <c r="Y86" s="30">
        <f t="shared" si="3"/>
        <v>0</v>
      </c>
    </row>
    <row r="87" spans="1:25" ht="75" customHeight="1">
      <c r="A87" s="15">
        <v>89</v>
      </c>
      <c r="B87" s="16"/>
      <c r="C87" s="53" t="s">
        <v>400</v>
      </c>
      <c r="D87" s="57" t="s">
        <v>507</v>
      </c>
      <c r="E87" s="18" t="s">
        <v>247</v>
      </c>
      <c r="F87" s="19" t="s">
        <v>58</v>
      </c>
      <c r="G87" s="20">
        <v>32.079599999999999</v>
      </c>
      <c r="H87" s="20">
        <v>1.3366499999999999</v>
      </c>
      <c r="I87" s="21">
        <v>130</v>
      </c>
      <c r="J87" s="22">
        <v>9</v>
      </c>
      <c r="K87" s="23">
        <v>24</v>
      </c>
      <c r="L87" s="24">
        <v>1</v>
      </c>
      <c r="M87" s="25">
        <f t="shared" si="0"/>
        <v>24</v>
      </c>
      <c r="N87" s="36"/>
      <c r="O87" s="26">
        <f>IFERROR(M87*N87,"")</f>
        <v>0</v>
      </c>
      <c r="P87" s="37">
        <f>IFERROR(O87*G87,"")</f>
        <v>0</v>
      </c>
      <c r="Q87" s="27">
        <v>290</v>
      </c>
      <c r="R87" s="27">
        <v>281</v>
      </c>
      <c r="S87" s="27">
        <v>466</v>
      </c>
      <c r="T87" s="28">
        <f t="shared" si="1"/>
        <v>3.7974340000000002E-2</v>
      </c>
      <c r="U87" s="28" t="str">
        <f>IFERROR(T87*#REF!,"")</f>
        <v/>
      </c>
      <c r="V87" s="28" t="str">
        <f>IFERROR(#REF!*I87/1000,"")</f>
        <v/>
      </c>
      <c r="W87" s="29">
        <f t="shared" si="2"/>
        <v>0</v>
      </c>
      <c r="X87" s="29">
        <f>IFERROR(O87*I87/1000,"")</f>
        <v>0</v>
      </c>
      <c r="Y87" s="30">
        <f t="shared" si="3"/>
        <v>0</v>
      </c>
    </row>
    <row r="88" spans="1:25" ht="75" customHeight="1">
      <c r="A88" s="15">
        <v>90</v>
      </c>
      <c r="B88" s="16"/>
      <c r="C88" s="53" t="s">
        <v>400</v>
      </c>
      <c r="D88" s="57" t="s">
        <v>508</v>
      </c>
      <c r="E88" s="18" t="s">
        <v>248</v>
      </c>
      <c r="F88" s="19" t="s">
        <v>59</v>
      </c>
      <c r="G88" s="20">
        <v>32.079599999999999</v>
      </c>
      <c r="H88" s="20">
        <v>1.3366499999999999</v>
      </c>
      <c r="I88" s="21">
        <v>130</v>
      </c>
      <c r="J88" s="22">
        <v>9</v>
      </c>
      <c r="K88" s="23">
        <v>24</v>
      </c>
      <c r="L88" s="24">
        <v>1</v>
      </c>
      <c r="M88" s="25">
        <f t="shared" si="0"/>
        <v>24</v>
      </c>
      <c r="N88" s="36"/>
      <c r="O88" s="26">
        <f>IFERROR(M88*N88,"")</f>
        <v>0</v>
      </c>
      <c r="P88" s="37">
        <f>IFERROR(O88*G88,"")</f>
        <v>0</v>
      </c>
      <c r="Q88" s="27">
        <v>130</v>
      </c>
      <c r="R88" s="27">
        <v>465</v>
      </c>
      <c r="S88" s="27">
        <v>280</v>
      </c>
      <c r="T88" s="28">
        <f t="shared" si="1"/>
        <v>1.6926E-2</v>
      </c>
      <c r="U88" s="28" t="str">
        <f>IFERROR(T88*#REF!,"")</f>
        <v/>
      </c>
      <c r="V88" s="28" t="str">
        <f>IFERROR(#REF!*I88/1000,"")</f>
        <v/>
      </c>
      <c r="W88" s="29">
        <f t="shared" si="2"/>
        <v>0</v>
      </c>
      <c r="X88" s="29">
        <f>IFERROR(O88*I88/1000,"")</f>
        <v>0</v>
      </c>
      <c r="Y88" s="30">
        <f t="shared" si="3"/>
        <v>0</v>
      </c>
    </row>
    <row r="89" spans="1:25" ht="75" customHeight="1">
      <c r="A89" s="15">
        <v>91</v>
      </c>
      <c r="B89" s="16"/>
      <c r="C89" s="53" t="s">
        <v>400</v>
      </c>
      <c r="D89" s="57" t="s">
        <v>509</v>
      </c>
      <c r="E89" s="18" t="s">
        <v>249</v>
      </c>
      <c r="F89" s="19" t="s">
        <v>60</v>
      </c>
      <c r="G89" s="20">
        <v>32.079599999999999</v>
      </c>
      <c r="H89" s="20">
        <v>1.3366499999999999</v>
      </c>
      <c r="I89" s="21">
        <v>130</v>
      </c>
      <c r="J89" s="22">
        <v>9</v>
      </c>
      <c r="K89" s="23">
        <v>24</v>
      </c>
      <c r="L89" s="24">
        <v>1</v>
      </c>
      <c r="M89" s="25">
        <f t="shared" si="0"/>
        <v>24</v>
      </c>
      <c r="N89" s="36"/>
      <c r="O89" s="26">
        <f>IFERROR(M89*N89,"")</f>
        <v>0</v>
      </c>
      <c r="P89" s="37">
        <f>IFERROR(O89*G89,"")</f>
        <v>0</v>
      </c>
      <c r="Q89" s="27">
        <v>130</v>
      </c>
      <c r="R89" s="27">
        <v>280</v>
      </c>
      <c r="S89" s="27">
        <v>465</v>
      </c>
      <c r="T89" s="28">
        <f t="shared" si="1"/>
        <v>1.6926E-2</v>
      </c>
      <c r="U89" s="28" t="str">
        <f>IFERROR(T89*#REF!,"")</f>
        <v/>
      </c>
      <c r="V89" s="28" t="str">
        <f>IFERROR(#REF!*I89/1000,"")</f>
        <v/>
      </c>
      <c r="W89" s="29">
        <f t="shared" si="2"/>
        <v>0</v>
      </c>
      <c r="X89" s="29">
        <f>IFERROR(O89*I89/1000,"")</f>
        <v>0</v>
      </c>
      <c r="Y89" s="30">
        <f t="shared" si="3"/>
        <v>0</v>
      </c>
    </row>
    <row r="90" spans="1:25" ht="75" customHeight="1">
      <c r="A90" s="15">
        <v>92</v>
      </c>
      <c r="B90" s="16"/>
      <c r="C90" s="53" t="s">
        <v>400</v>
      </c>
      <c r="D90" s="57" t="s">
        <v>510</v>
      </c>
      <c r="E90" s="18" t="s">
        <v>250</v>
      </c>
      <c r="F90" s="19" t="s">
        <v>61</v>
      </c>
      <c r="G90" s="20">
        <v>57.067920000000008</v>
      </c>
      <c r="H90" s="20">
        <v>4.7556600000000007</v>
      </c>
      <c r="I90" s="21">
        <v>510</v>
      </c>
      <c r="J90" s="22">
        <v>9</v>
      </c>
      <c r="K90" s="23">
        <v>12</v>
      </c>
      <c r="L90" s="24">
        <v>1</v>
      </c>
      <c r="M90" s="25">
        <f t="shared" si="0"/>
        <v>12</v>
      </c>
      <c r="N90" s="36"/>
      <c r="O90" s="26">
        <f>IFERROR(M90*N90,"")</f>
        <v>0</v>
      </c>
      <c r="P90" s="37">
        <f>IFERROR(O90*G90,"")</f>
        <v>0</v>
      </c>
      <c r="Q90" s="27">
        <v>175</v>
      </c>
      <c r="R90" s="27">
        <v>405</v>
      </c>
      <c r="S90" s="27">
        <v>315</v>
      </c>
      <c r="T90" s="28">
        <f t="shared" si="1"/>
        <v>2.2325625000000002E-2</v>
      </c>
      <c r="U90" s="28" t="str">
        <f>IFERROR(T90*#REF!,"")</f>
        <v/>
      </c>
      <c r="V90" s="28" t="str">
        <f>IFERROR(#REF!*I90/1000,"")</f>
        <v/>
      </c>
      <c r="W90" s="29">
        <f t="shared" si="2"/>
        <v>0</v>
      </c>
      <c r="X90" s="29">
        <f>IFERROR(O90*I90/1000,"")</f>
        <v>0</v>
      </c>
      <c r="Y90" s="30">
        <f t="shared" si="3"/>
        <v>0</v>
      </c>
    </row>
    <row r="91" spans="1:25" ht="75" customHeight="1">
      <c r="A91" s="15">
        <v>93</v>
      </c>
      <c r="B91" s="16"/>
      <c r="C91" s="53" t="s">
        <v>400</v>
      </c>
      <c r="D91" s="57" t="s">
        <v>511</v>
      </c>
      <c r="E91" s="18" t="s">
        <v>251</v>
      </c>
      <c r="F91" s="19" t="s">
        <v>62</v>
      </c>
      <c r="G91" s="20">
        <v>59.431680000000007</v>
      </c>
      <c r="H91" s="20">
        <v>1.2381600000000001</v>
      </c>
      <c r="I91" s="21">
        <v>142</v>
      </c>
      <c r="J91" s="22">
        <v>11</v>
      </c>
      <c r="K91" s="23">
        <v>8</v>
      </c>
      <c r="L91" s="24">
        <v>6</v>
      </c>
      <c r="M91" s="25">
        <f t="shared" si="0"/>
        <v>48</v>
      </c>
      <c r="N91" s="36"/>
      <c r="O91" s="26">
        <f>IFERROR(M91*N91,"")</f>
        <v>0</v>
      </c>
      <c r="P91" s="37">
        <f>IFERROR(O91*G91,"")</f>
        <v>0</v>
      </c>
      <c r="Q91" s="27">
        <v>175</v>
      </c>
      <c r="R91" s="27">
        <v>450</v>
      </c>
      <c r="S91" s="27">
        <v>280</v>
      </c>
      <c r="T91" s="28">
        <f t="shared" si="1"/>
        <v>2.205E-2</v>
      </c>
      <c r="U91" s="28" t="str">
        <f>IFERROR(T91*#REF!,"")</f>
        <v/>
      </c>
      <c r="V91" s="28" t="str">
        <f>IFERROR(#REF!*I91/1000,"")</f>
        <v/>
      </c>
      <c r="W91" s="29">
        <f t="shared" si="2"/>
        <v>0</v>
      </c>
      <c r="X91" s="29">
        <f>IFERROR(O91*I91/1000,"")</f>
        <v>0</v>
      </c>
      <c r="Y91" s="30">
        <f t="shared" si="3"/>
        <v>0</v>
      </c>
    </row>
    <row r="92" spans="1:25" ht="75" customHeight="1">
      <c r="A92" s="15">
        <v>94</v>
      </c>
      <c r="B92" s="16"/>
      <c r="C92" s="53" t="s">
        <v>400</v>
      </c>
      <c r="D92" s="57" t="s">
        <v>512</v>
      </c>
      <c r="E92" s="18" t="s">
        <v>252</v>
      </c>
      <c r="F92" s="19" t="s">
        <v>63</v>
      </c>
      <c r="G92" s="20">
        <v>59.431680000000007</v>
      </c>
      <c r="H92" s="20">
        <v>1.2381600000000001</v>
      </c>
      <c r="I92" s="21">
        <v>142</v>
      </c>
      <c r="J92" s="22">
        <v>11</v>
      </c>
      <c r="K92" s="23">
        <v>8</v>
      </c>
      <c r="L92" s="24">
        <v>6</v>
      </c>
      <c r="M92" s="25">
        <f t="shared" ref="M92:M172" si="14">IFERROR(K92*L92,"")</f>
        <v>48</v>
      </c>
      <c r="N92" s="36"/>
      <c r="O92" s="26">
        <f>IFERROR(M92*N92,"")</f>
        <v>0</v>
      </c>
      <c r="P92" s="37">
        <f>IFERROR(O92*G92,"")</f>
        <v>0</v>
      </c>
      <c r="Q92" s="27">
        <v>175</v>
      </c>
      <c r="R92" s="27">
        <v>450</v>
      </c>
      <c r="S92" s="27">
        <v>280</v>
      </c>
      <c r="T92" s="28">
        <f t="shared" ref="T92:T172" si="15">IFERROR(Q92*R92*S92/1000000000,"")</f>
        <v>2.205E-2</v>
      </c>
      <c r="U92" s="28" t="str">
        <f>IFERROR(T92*#REF!,"")</f>
        <v/>
      </c>
      <c r="V92" s="28" t="str">
        <f>IFERROR(#REF!*I92/1000,"")</f>
        <v/>
      </c>
      <c r="W92" s="29">
        <f t="shared" ref="W92:W172" si="16">IFERROR(T92*N92,"")</f>
        <v>0</v>
      </c>
      <c r="X92" s="29">
        <f>IFERROR(O92*I92/1000,"")</f>
        <v>0</v>
      </c>
      <c r="Y92" s="30">
        <f t="shared" ref="Y92:Y172" si="17">IFERROR(X92*1.12,"")</f>
        <v>0</v>
      </c>
    </row>
    <row r="93" spans="1:25" ht="75" customHeight="1">
      <c r="A93" s="15">
        <v>95</v>
      </c>
      <c r="B93" s="16"/>
      <c r="C93" s="53" t="s">
        <v>400</v>
      </c>
      <c r="D93" s="57" t="s">
        <v>513</v>
      </c>
      <c r="E93" s="18" t="s">
        <v>253</v>
      </c>
      <c r="F93" s="19" t="s">
        <v>64</v>
      </c>
      <c r="G93" s="20">
        <v>59.431680000000007</v>
      </c>
      <c r="H93" s="20">
        <v>1.2381600000000001</v>
      </c>
      <c r="I93" s="21">
        <v>142</v>
      </c>
      <c r="J93" s="22">
        <v>11</v>
      </c>
      <c r="K93" s="23">
        <v>8</v>
      </c>
      <c r="L93" s="24">
        <v>6</v>
      </c>
      <c r="M93" s="25">
        <f t="shared" si="14"/>
        <v>48</v>
      </c>
      <c r="N93" s="36"/>
      <c r="O93" s="26">
        <f>IFERROR(M93*N93,"")</f>
        <v>0</v>
      </c>
      <c r="P93" s="37">
        <f>IFERROR(O93*G93,"")</f>
        <v>0</v>
      </c>
      <c r="Q93" s="27">
        <v>175</v>
      </c>
      <c r="R93" s="27">
        <v>450</v>
      </c>
      <c r="S93" s="27">
        <v>280</v>
      </c>
      <c r="T93" s="28">
        <f t="shared" si="15"/>
        <v>2.205E-2</v>
      </c>
      <c r="U93" s="28" t="str">
        <f>IFERROR(T93*#REF!,"")</f>
        <v/>
      </c>
      <c r="V93" s="28" t="str">
        <f>IFERROR(#REF!*I93/1000,"")</f>
        <v/>
      </c>
      <c r="W93" s="29">
        <f t="shared" si="16"/>
        <v>0</v>
      </c>
      <c r="X93" s="29">
        <f>IFERROR(O93*I93/1000,"")</f>
        <v>0</v>
      </c>
      <c r="Y93" s="30">
        <f t="shared" si="17"/>
        <v>0</v>
      </c>
    </row>
    <row r="94" spans="1:25" ht="75" customHeight="1">
      <c r="A94" s="15">
        <v>96</v>
      </c>
      <c r="B94" s="16"/>
      <c r="C94" s="53" t="s">
        <v>400</v>
      </c>
      <c r="D94" s="57" t="s">
        <v>507</v>
      </c>
      <c r="E94" s="18" t="s">
        <v>254</v>
      </c>
      <c r="F94" s="19" t="s">
        <v>65</v>
      </c>
      <c r="G94" s="20">
        <v>59.431680000000007</v>
      </c>
      <c r="H94" s="20">
        <v>1.2381600000000001</v>
      </c>
      <c r="I94" s="21">
        <v>142</v>
      </c>
      <c r="J94" s="22">
        <v>11</v>
      </c>
      <c r="K94" s="23">
        <v>8</v>
      </c>
      <c r="L94" s="24">
        <v>6</v>
      </c>
      <c r="M94" s="25">
        <f t="shared" si="14"/>
        <v>48</v>
      </c>
      <c r="N94" s="36"/>
      <c r="O94" s="26">
        <f>IFERROR(M94*N94,"")</f>
        <v>0</v>
      </c>
      <c r="P94" s="37">
        <f>IFERROR(O94*G94,"")</f>
        <v>0</v>
      </c>
      <c r="Q94" s="27">
        <v>175</v>
      </c>
      <c r="R94" s="27">
        <v>450</v>
      </c>
      <c r="S94" s="27">
        <v>280</v>
      </c>
      <c r="T94" s="28">
        <f t="shared" si="15"/>
        <v>2.205E-2</v>
      </c>
      <c r="U94" s="28" t="str">
        <f>IFERROR(T94*#REF!,"")</f>
        <v/>
      </c>
      <c r="V94" s="28" t="str">
        <f>IFERROR(#REF!*I94/1000,"")</f>
        <v/>
      </c>
      <c r="W94" s="29">
        <f t="shared" si="16"/>
        <v>0</v>
      </c>
      <c r="X94" s="29">
        <f>IFERROR(O94*I94/1000,"")</f>
        <v>0</v>
      </c>
      <c r="Y94" s="30">
        <f t="shared" si="17"/>
        <v>0</v>
      </c>
    </row>
    <row r="95" spans="1:25" ht="75" customHeight="1">
      <c r="A95" s="15">
        <v>97</v>
      </c>
      <c r="B95" s="16"/>
      <c r="C95" s="53" t="s">
        <v>400</v>
      </c>
      <c r="D95" s="57" t="s">
        <v>514</v>
      </c>
      <c r="E95" s="18" t="s">
        <v>255</v>
      </c>
      <c r="F95" s="19" t="s">
        <v>66</v>
      </c>
      <c r="G95" s="20">
        <v>59.431680000000007</v>
      </c>
      <c r="H95" s="20">
        <v>1.2381600000000001</v>
      </c>
      <c r="I95" s="21">
        <v>142</v>
      </c>
      <c r="J95" s="22">
        <v>11</v>
      </c>
      <c r="K95" s="23">
        <v>8</v>
      </c>
      <c r="L95" s="24">
        <v>6</v>
      </c>
      <c r="M95" s="25">
        <f t="shared" si="14"/>
        <v>48</v>
      </c>
      <c r="N95" s="36"/>
      <c r="O95" s="26">
        <f>IFERROR(M95*N95,"")</f>
        <v>0</v>
      </c>
      <c r="P95" s="37">
        <f>IFERROR(O95*G95,"")</f>
        <v>0</v>
      </c>
      <c r="Q95" s="27">
        <v>175</v>
      </c>
      <c r="R95" s="27">
        <v>450</v>
      </c>
      <c r="S95" s="27">
        <v>280</v>
      </c>
      <c r="T95" s="28">
        <f t="shared" si="15"/>
        <v>2.205E-2</v>
      </c>
      <c r="U95" s="28" t="str">
        <f>IFERROR(T95*#REF!,"")</f>
        <v/>
      </c>
      <c r="V95" s="28" t="str">
        <f>IFERROR(#REF!*I95/1000,"")</f>
        <v/>
      </c>
      <c r="W95" s="29">
        <f t="shared" si="16"/>
        <v>0</v>
      </c>
      <c r="X95" s="29">
        <f>IFERROR(O95*I95/1000,"")</f>
        <v>0</v>
      </c>
      <c r="Y95" s="30">
        <f t="shared" si="17"/>
        <v>0</v>
      </c>
    </row>
    <row r="96" spans="1:25" ht="75" customHeight="1">
      <c r="A96" s="15">
        <v>98</v>
      </c>
      <c r="B96" s="16"/>
      <c r="C96" s="53" t="s">
        <v>400</v>
      </c>
      <c r="D96" s="57" t="s">
        <v>515</v>
      </c>
      <c r="E96" s="18" t="s">
        <v>256</v>
      </c>
      <c r="F96" s="19" t="s">
        <v>67</v>
      </c>
      <c r="G96" s="20">
        <v>59.431680000000007</v>
      </c>
      <c r="H96" s="20">
        <v>1.2381600000000001</v>
      </c>
      <c r="I96" s="21">
        <v>142</v>
      </c>
      <c r="J96" s="22">
        <v>11</v>
      </c>
      <c r="K96" s="23">
        <v>8</v>
      </c>
      <c r="L96" s="24">
        <v>6</v>
      </c>
      <c r="M96" s="25">
        <f t="shared" si="14"/>
        <v>48</v>
      </c>
      <c r="N96" s="36"/>
      <c r="O96" s="26">
        <f>IFERROR(M96*N96,"")</f>
        <v>0</v>
      </c>
      <c r="P96" s="37">
        <f>IFERROR(O96*G96,"")</f>
        <v>0</v>
      </c>
      <c r="Q96" s="27">
        <v>175</v>
      </c>
      <c r="R96" s="27">
        <v>450</v>
      </c>
      <c r="S96" s="27">
        <v>280</v>
      </c>
      <c r="T96" s="28">
        <f t="shared" si="15"/>
        <v>2.205E-2</v>
      </c>
      <c r="U96" s="28" t="str">
        <f>IFERROR(T96*#REF!,"")</f>
        <v/>
      </c>
      <c r="V96" s="28" t="str">
        <f>IFERROR(#REF!*I96/1000,"")</f>
        <v/>
      </c>
      <c r="W96" s="29">
        <f t="shared" si="16"/>
        <v>0</v>
      </c>
      <c r="X96" s="29">
        <f>IFERROR(O96*I96/1000,"")</f>
        <v>0</v>
      </c>
      <c r="Y96" s="30">
        <f t="shared" si="17"/>
        <v>0</v>
      </c>
    </row>
    <row r="97" spans="1:25" ht="75" customHeight="1">
      <c r="A97" s="15">
        <v>99</v>
      </c>
      <c r="B97" s="16"/>
      <c r="C97" s="53" t="s">
        <v>400</v>
      </c>
      <c r="D97" s="57" t="s">
        <v>516</v>
      </c>
      <c r="E97" s="18" t="s">
        <v>257</v>
      </c>
      <c r="F97" s="19" t="s">
        <v>68</v>
      </c>
      <c r="G97" s="20">
        <v>59.431680000000007</v>
      </c>
      <c r="H97" s="20">
        <v>1.2381600000000001</v>
      </c>
      <c r="I97" s="21">
        <v>142</v>
      </c>
      <c r="J97" s="22">
        <v>11</v>
      </c>
      <c r="K97" s="23">
        <v>8</v>
      </c>
      <c r="L97" s="24">
        <v>6</v>
      </c>
      <c r="M97" s="25">
        <f t="shared" si="14"/>
        <v>48</v>
      </c>
      <c r="N97" s="36"/>
      <c r="O97" s="26">
        <f>IFERROR(M97*N97,"")</f>
        <v>0</v>
      </c>
      <c r="P97" s="37">
        <f>IFERROR(O97*G97,"")</f>
        <v>0</v>
      </c>
      <c r="Q97" s="27">
        <v>175</v>
      </c>
      <c r="R97" s="27">
        <v>450</v>
      </c>
      <c r="S97" s="27">
        <v>280</v>
      </c>
      <c r="T97" s="28">
        <f t="shared" si="15"/>
        <v>2.205E-2</v>
      </c>
      <c r="U97" s="28" t="str">
        <f>IFERROR(T97*#REF!,"")</f>
        <v/>
      </c>
      <c r="V97" s="28" t="str">
        <f>IFERROR(#REF!*I97/1000,"")</f>
        <v/>
      </c>
      <c r="W97" s="29">
        <f t="shared" si="16"/>
        <v>0</v>
      </c>
      <c r="X97" s="29">
        <f>IFERROR(O97*I97/1000,"")</f>
        <v>0</v>
      </c>
      <c r="Y97" s="30">
        <f t="shared" si="17"/>
        <v>0</v>
      </c>
    </row>
    <row r="98" spans="1:25" ht="75" customHeight="1">
      <c r="A98" s="15">
        <v>100</v>
      </c>
      <c r="B98" s="16"/>
      <c r="C98" s="53" t="s">
        <v>400</v>
      </c>
      <c r="D98" s="57" t="s">
        <v>517</v>
      </c>
      <c r="E98" s="18" t="s">
        <v>612</v>
      </c>
      <c r="F98" s="19" t="s">
        <v>188</v>
      </c>
      <c r="G98" s="20">
        <v>20.148240000000001</v>
      </c>
      <c r="H98" s="20">
        <v>2.5185300000000002</v>
      </c>
      <c r="I98" s="21">
        <v>172</v>
      </c>
      <c r="J98" s="22">
        <v>18</v>
      </c>
      <c r="K98" s="23">
        <v>8</v>
      </c>
      <c r="L98" s="24">
        <v>1</v>
      </c>
      <c r="M98" s="25">
        <f>IFERROR(K98*L98,"")</f>
        <v>8</v>
      </c>
      <c r="N98" s="36"/>
      <c r="O98" s="26">
        <f>IFERROR(M98*N98,"")</f>
        <v>0</v>
      </c>
      <c r="P98" s="37">
        <f>IFERROR(O98*G98,"")</f>
        <v>0</v>
      </c>
      <c r="Q98" s="27">
        <v>412</v>
      </c>
      <c r="R98" s="27">
        <v>188</v>
      </c>
      <c r="S98" s="27">
        <v>97</v>
      </c>
      <c r="T98" s="28">
        <f>IFERROR(Q98*R98*S98/1000000000,"")</f>
        <v>7.5132319999999999E-3</v>
      </c>
      <c r="U98" s="28" t="str">
        <f>IFERROR(T98*#REF!,"")</f>
        <v/>
      </c>
      <c r="V98" s="28" t="str">
        <f>IFERROR(#REF!*I98/1000,"")</f>
        <v/>
      </c>
      <c r="W98" s="29">
        <f>IFERROR(T98*N98,"")</f>
        <v>0</v>
      </c>
      <c r="X98" s="29">
        <f>IFERROR(O98*I98/1000,"")</f>
        <v>0</v>
      </c>
      <c r="Y98" s="30">
        <f>IFERROR(X98*1.12,"")</f>
        <v>0</v>
      </c>
    </row>
    <row r="99" spans="1:25" ht="75" customHeight="1">
      <c r="A99" s="15">
        <v>101</v>
      </c>
      <c r="B99" s="16"/>
      <c r="C99" s="53" t="s">
        <v>400</v>
      </c>
      <c r="D99" s="57" t="s">
        <v>517</v>
      </c>
      <c r="E99" s="18" t="s">
        <v>377</v>
      </c>
      <c r="F99" s="19" t="s">
        <v>189</v>
      </c>
      <c r="G99" s="20">
        <v>20.148240000000001</v>
      </c>
      <c r="H99" s="20">
        <v>2.5185300000000002</v>
      </c>
      <c r="I99" s="21">
        <v>172</v>
      </c>
      <c r="J99" s="22">
        <v>18</v>
      </c>
      <c r="K99" s="23">
        <v>8</v>
      </c>
      <c r="L99" s="24">
        <v>1</v>
      </c>
      <c r="M99" s="25">
        <f>IFERROR(K99*L99,"")</f>
        <v>8</v>
      </c>
      <c r="N99" s="36"/>
      <c r="O99" s="26">
        <f>IFERROR(M99*N99,"")</f>
        <v>0</v>
      </c>
      <c r="P99" s="37">
        <f>IFERROR(O99*G99,"")</f>
        <v>0</v>
      </c>
      <c r="Q99" s="27">
        <v>412</v>
      </c>
      <c r="R99" s="27">
        <v>188</v>
      </c>
      <c r="S99" s="27">
        <v>97</v>
      </c>
      <c r="T99" s="28">
        <f>IFERROR(Q99*R99*S99/1000000000,"")</f>
        <v>7.5132319999999999E-3</v>
      </c>
      <c r="U99" s="28" t="str">
        <f>IFERROR(T99*#REF!,"")</f>
        <v/>
      </c>
      <c r="V99" s="28" t="str">
        <f>IFERROR(#REF!*I99/1000,"")</f>
        <v/>
      </c>
      <c r="W99" s="29">
        <f>IFERROR(T99*N99,"")</f>
        <v>0</v>
      </c>
      <c r="X99" s="29">
        <f>IFERROR(O99*I99/1000,"")</f>
        <v>0</v>
      </c>
      <c r="Y99" s="30">
        <f>IFERROR(X99*1.12,"")</f>
        <v>0</v>
      </c>
    </row>
    <row r="100" spans="1:25" ht="75" customHeight="1">
      <c r="A100" s="15">
        <v>102</v>
      </c>
      <c r="B100" s="16"/>
      <c r="C100" s="53" t="s">
        <v>400</v>
      </c>
      <c r="D100" s="57" t="s">
        <v>518</v>
      </c>
      <c r="E100" s="18" t="s">
        <v>378</v>
      </c>
      <c r="F100" s="19" t="s">
        <v>190</v>
      </c>
      <c r="G100" s="20">
        <v>24.9039</v>
      </c>
      <c r="H100" s="20">
        <v>1.6602600000000001</v>
      </c>
      <c r="I100" s="21">
        <v>193</v>
      </c>
      <c r="J100" s="22">
        <v>7</v>
      </c>
      <c r="K100" s="23">
        <v>15</v>
      </c>
      <c r="L100" s="24">
        <v>1</v>
      </c>
      <c r="M100" s="25">
        <f>IFERROR(K100*L100,"")</f>
        <v>15</v>
      </c>
      <c r="N100" s="36"/>
      <c r="O100" s="26">
        <f>IFERROR(M100*N100,"")</f>
        <v>0</v>
      </c>
      <c r="P100" s="37">
        <f>IFERROR(O100*G100,"")</f>
        <v>0</v>
      </c>
      <c r="Q100" s="27">
        <v>415</v>
      </c>
      <c r="R100" s="27">
        <v>220</v>
      </c>
      <c r="S100" s="27">
        <v>190</v>
      </c>
      <c r="T100" s="28">
        <f>IFERROR(Q100*R100*S100/1000000000,"")</f>
        <v>1.7347000000000001E-2</v>
      </c>
      <c r="U100" s="28" t="str">
        <f>IFERROR(T100*#REF!,"")</f>
        <v/>
      </c>
      <c r="V100" s="28" t="str">
        <f>IFERROR(#REF!*I100/1000,"")</f>
        <v/>
      </c>
      <c r="W100" s="29">
        <f>IFERROR(T100*N100,"")</f>
        <v>0</v>
      </c>
      <c r="X100" s="29">
        <f>IFERROR(O100*I100/1000,"")</f>
        <v>0</v>
      </c>
      <c r="Y100" s="30">
        <f>IFERROR(X100*1.12,"")</f>
        <v>0</v>
      </c>
    </row>
    <row r="101" spans="1:25" ht="75" customHeight="1">
      <c r="A101" s="15">
        <v>103</v>
      </c>
      <c r="B101" s="16"/>
      <c r="C101" s="54" t="s">
        <v>615</v>
      </c>
      <c r="D101" s="17" t="s">
        <v>519</v>
      </c>
      <c r="E101" s="18" t="s">
        <v>258</v>
      </c>
      <c r="F101" s="19" t="s">
        <v>69</v>
      </c>
      <c r="G101" s="20">
        <v>32.754960000000004</v>
      </c>
      <c r="H101" s="20">
        <v>1.3647900000000002</v>
      </c>
      <c r="I101" s="21">
        <v>285</v>
      </c>
      <c r="J101" s="22">
        <v>12</v>
      </c>
      <c r="K101" s="23">
        <v>24</v>
      </c>
      <c r="L101" s="24">
        <v>1</v>
      </c>
      <c r="M101" s="25">
        <f t="shared" si="14"/>
        <v>24</v>
      </c>
      <c r="N101" s="36"/>
      <c r="O101" s="26">
        <f>IFERROR(M101*N101,"")</f>
        <v>0</v>
      </c>
      <c r="P101" s="37">
        <f>IFERROR(O101*G101,"")</f>
        <v>0</v>
      </c>
      <c r="Q101" s="27">
        <v>138</v>
      </c>
      <c r="R101" s="27">
        <v>406</v>
      </c>
      <c r="S101" s="27">
        <v>269</v>
      </c>
      <c r="T101" s="28">
        <f t="shared" si="15"/>
        <v>1.5071532E-2</v>
      </c>
      <c r="U101" s="28" t="str">
        <f>IFERROR(T101*#REF!,"")</f>
        <v/>
      </c>
      <c r="V101" s="28" t="str">
        <f>IFERROR(#REF!*I101/1000,"")</f>
        <v/>
      </c>
      <c r="W101" s="29">
        <f t="shared" si="16"/>
        <v>0</v>
      </c>
      <c r="X101" s="29">
        <f>IFERROR(O101*I101/1000,"")</f>
        <v>0</v>
      </c>
      <c r="Y101" s="30">
        <f t="shared" si="17"/>
        <v>0</v>
      </c>
    </row>
    <row r="102" spans="1:25" ht="75" customHeight="1">
      <c r="A102" s="15">
        <v>104</v>
      </c>
      <c r="B102" s="16"/>
      <c r="C102" s="54" t="s">
        <v>615</v>
      </c>
      <c r="D102" s="17" t="s">
        <v>520</v>
      </c>
      <c r="E102" s="18" t="s">
        <v>259</v>
      </c>
      <c r="F102" s="19" t="s">
        <v>70</v>
      </c>
      <c r="G102" s="20">
        <v>17.728200000000001</v>
      </c>
      <c r="H102" s="20">
        <v>0.59094000000000002</v>
      </c>
      <c r="I102" s="21"/>
      <c r="J102" s="22">
        <v>12</v>
      </c>
      <c r="K102" s="23">
        <v>30</v>
      </c>
      <c r="L102" s="24">
        <v>1</v>
      </c>
      <c r="M102" s="25">
        <f t="shared" si="14"/>
        <v>30</v>
      </c>
      <c r="N102" s="36"/>
      <c r="O102" s="26">
        <f>IFERROR(M102*N102,"")</f>
        <v>0</v>
      </c>
      <c r="P102" s="37">
        <f>IFERROR(O102*G102,"")</f>
        <v>0</v>
      </c>
      <c r="Q102" s="27">
        <v>330</v>
      </c>
      <c r="R102" s="27">
        <v>271</v>
      </c>
      <c r="S102" s="27">
        <v>108</v>
      </c>
      <c r="T102" s="28">
        <f t="shared" si="15"/>
        <v>9.6584400000000008E-3</v>
      </c>
      <c r="U102" s="28" t="str">
        <f>IFERROR(T102*#REF!,"")</f>
        <v/>
      </c>
      <c r="V102" s="28" t="str">
        <f>IFERROR(#REF!*I102/1000,"")</f>
        <v/>
      </c>
      <c r="W102" s="29">
        <f t="shared" si="16"/>
        <v>0</v>
      </c>
      <c r="X102" s="29">
        <f>IFERROR(O102*I102/1000,"")</f>
        <v>0</v>
      </c>
      <c r="Y102" s="30">
        <f t="shared" si="17"/>
        <v>0</v>
      </c>
    </row>
    <row r="103" spans="1:25" ht="75" customHeight="1">
      <c r="A103" s="15">
        <v>105</v>
      </c>
      <c r="B103" s="16"/>
      <c r="C103" s="54" t="s">
        <v>615</v>
      </c>
      <c r="D103" s="17" t="s">
        <v>521</v>
      </c>
      <c r="E103" s="18" t="s">
        <v>260</v>
      </c>
      <c r="F103" s="19" t="s">
        <v>71</v>
      </c>
      <c r="G103" s="20">
        <v>42.885360000000006</v>
      </c>
      <c r="H103" s="20">
        <v>1.7868900000000003</v>
      </c>
      <c r="I103" s="21">
        <v>400</v>
      </c>
      <c r="J103" s="22">
        <v>12</v>
      </c>
      <c r="K103" s="23">
        <v>24</v>
      </c>
      <c r="L103" s="24">
        <v>1</v>
      </c>
      <c r="M103" s="25">
        <f t="shared" si="14"/>
        <v>24</v>
      </c>
      <c r="N103" s="36"/>
      <c r="O103" s="26">
        <f>IFERROR(M103*N103,"")</f>
        <v>0</v>
      </c>
      <c r="P103" s="37">
        <f>IFERROR(O103*G103,"")</f>
        <v>0</v>
      </c>
      <c r="Q103" s="27">
        <v>167</v>
      </c>
      <c r="R103" s="27">
        <v>406</v>
      </c>
      <c r="S103" s="27">
        <v>269</v>
      </c>
      <c r="T103" s="28">
        <f t="shared" si="15"/>
        <v>1.8238738000000001E-2</v>
      </c>
      <c r="U103" s="28" t="str">
        <f>IFERROR(T103*#REF!,"")</f>
        <v/>
      </c>
      <c r="V103" s="28" t="str">
        <f>IFERROR(#REF!*I103/1000,"")</f>
        <v/>
      </c>
      <c r="W103" s="29">
        <f t="shared" si="16"/>
        <v>0</v>
      </c>
      <c r="X103" s="29">
        <f>IFERROR(O103*I103/1000,"")</f>
        <v>0</v>
      </c>
      <c r="Y103" s="30">
        <f t="shared" si="17"/>
        <v>0</v>
      </c>
    </row>
    <row r="104" spans="1:25" ht="75" customHeight="1">
      <c r="A104" s="15">
        <v>106</v>
      </c>
      <c r="B104" s="16"/>
      <c r="C104" s="54" t="s">
        <v>615</v>
      </c>
      <c r="D104" s="57" t="s">
        <v>522</v>
      </c>
      <c r="E104" s="18" t="s">
        <v>261</v>
      </c>
      <c r="F104" s="19" t="s">
        <v>72</v>
      </c>
      <c r="G104" s="20">
        <v>24.481800000000003</v>
      </c>
      <c r="H104" s="20">
        <v>0.81606000000000012</v>
      </c>
      <c r="I104" s="21">
        <v>221</v>
      </c>
      <c r="J104" s="22">
        <v>12</v>
      </c>
      <c r="K104" s="23">
        <v>30</v>
      </c>
      <c r="L104" s="24">
        <v>1</v>
      </c>
      <c r="M104" s="25">
        <f t="shared" si="14"/>
        <v>30</v>
      </c>
      <c r="N104" s="36"/>
      <c r="O104" s="26">
        <f>IFERROR(M104*N104,"")</f>
        <v>0</v>
      </c>
      <c r="P104" s="37">
        <f>IFERROR(O104*G104,"")</f>
        <v>0</v>
      </c>
      <c r="Q104" s="27">
        <v>324</v>
      </c>
      <c r="R104" s="27">
        <v>110</v>
      </c>
      <c r="S104" s="27">
        <v>271</v>
      </c>
      <c r="T104" s="28">
        <f t="shared" si="15"/>
        <v>9.6584400000000008E-3</v>
      </c>
      <c r="U104" s="28" t="str">
        <f>IFERROR(T104*#REF!,"")</f>
        <v/>
      </c>
      <c r="V104" s="28" t="str">
        <f>IFERROR(#REF!*I104/1000,"")</f>
        <v/>
      </c>
      <c r="W104" s="29">
        <f t="shared" si="16"/>
        <v>0</v>
      </c>
      <c r="X104" s="29">
        <f>IFERROR(O104*I104/1000,"")</f>
        <v>0</v>
      </c>
      <c r="Y104" s="30">
        <f t="shared" si="17"/>
        <v>0</v>
      </c>
    </row>
    <row r="105" spans="1:25" ht="75" customHeight="1">
      <c r="A105" s="15">
        <v>107</v>
      </c>
      <c r="B105" s="16"/>
      <c r="C105" s="54" t="s">
        <v>615</v>
      </c>
      <c r="D105" s="57" t="s">
        <v>523</v>
      </c>
      <c r="E105" s="18" t="s">
        <v>262</v>
      </c>
      <c r="F105" s="19" t="s">
        <v>73</v>
      </c>
      <c r="G105" s="20">
        <v>28.280700000000003</v>
      </c>
      <c r="H105" s="20">
        <v>0.94269000000000014</v>
      </c>
      <c r="I105" s="21">
        <v>221</v>
      </c>
      <c r="J105" s="22">
        <v>12</v>
      </c>
      <c r="K105" s="23">
        <v>30</v>
      </c>
      <c r="L105" s="24">
        <v>1</v>
      </c>
      <c r="M105" s="25">
        <f t="shared" si="14"/>
        <v>30</v>
      </c>
      <c r="N105" s="36"/>
      <c r="O105" s="26">
        <f>IFERROR(M105*N105,"")</f>
        <v>0</v>
      </c>
      <c r="P105" s="37">
        <f>IFERROR(O105*G105,"")</f>
        <v>0</v>
      </c>
      <c r="Q105" s="27">
        <v>324</v>
      </c>
      <c r="R105" s="27">
        <v>110</v>
      </c>
      <c r="S105" s="27">
        <v>271</v>
      </c>
      <c r="T105" s="28">
        <f t="shared" si="15"/>
        <v>9.6584400000000008E-3</v>
      </c>
      <c r="U105" s="28" t="str">
        <f>IFERROR(T105*#REF!,"")</f>
        <v/>
      </c>
      <c r="V105" s="28" t="str">
        <f>IFERROR(#REF!*I105/1000,"")</f>
        <v/>
      </c>
      <c r="W105" s="29">
        <f t="shared" si="16"/>
        <v>0</v>
      </c>
      <c r="X105" s="29">
        <f>IFERROR(O105*I105/1000,"")</f>
        <v>0</v>
      </c>
      <c r="Y105" s="30">
        <f t="shared" si="17"/>
        <v>0</v>
      </c>
    </row>
    <row r="106" spans="1:25" ht="75" customHeight="1">
      <c r="A106" s="15">
        <v>108</v>
      </c>
      <c r="B106" s="16"/>
      <c r="C106" s="54" t="s">
        <v>615</v>
      </c>
      <c r="D106" s="57" t="s">
        <v>524</v>
      </c>
      <c r="E106" s="18" t="s">
        <v>263</v>
      </c>
      <c r="F106" s="19" t="s">
        <v>74</v>
      </c>
      <c r="G106" s="20">
        <v>28.280700000000003</v>
      </c>
      <c r="H106" s="20">
        <v>0.94269000000000014</v>
      </c>
      <c r="I106" s="21">
        <v>221</v>
      </c>
      <c r="J106" s="22">
        <v>12</v>
      </c>
      <c r="K106" s="23">
        <v>30</v>
      </c>
      <c r="L106" s="24">
        <v>1</v>
      </c>
      <c r="M106" s="25">
        <f t="shared" si="14"/>
        <v>30</v>
      </c>
      <c r="N106" s="36"/>
      <c r="O106" s="26">
        <f>IFERROR(M106*N106,"")</f>
        <v>0</v>
      </c>
      <c r="P106" s="37">
        <f>IFERROR(O106*G106,"")</f>
        <v>0</v>
      </c>
      <c r="Q106" s="27">
        <v>324</v>
      </c>
      <c r="R106" s="27">
        <v>110</v>
      </c>
      <c r="S106" s="27">
        <v>271</v>
      </c>
      <c r="T106" s="28">
        <f t="shared" si="15"/>
        <v>9.6584400000000008E-3</v>
      </c>
      <c r="U106" s="28" t="str">
        <f>IFERROR(T106*#REF!,"")</f>
        <v/>
      </c>
      <c r="V106" s="28" t="str">
        <f>IFERROR(#REF!*I106/1000,"")</f>
        <v/>
      </c>
      <c r="W106" s="29">
        <f t="shared" si="16"/>
        <v>0</v>
      </c>
      <c r="X106" s="29">
        <f>IFERROR(O106*I106/1000,"")</f>
        <v>0</v>
      </c>
      <c r="Y106" s="30">
        <f t="shared" si="17"/>
        <v>0</v>
      </c>
    </row>
    <row r="107" spans="1:25" ht="75" customHeight="1">
      <c r="A107" s="15">
        <v>109</v>
      </c>
      <c r="B107" s="16"/>
      <c r="C107" s="54" t="s">
        <v>615</v>
      </c>
      <c r="D107" s="57" t="s">
        <v>525</v>
      </c>
      <c r="E107" s="18" t="s">
        <v>264</v>
      </c>
      <c r="F107" s="19" t="s">
        <v>75</v>
      </c>
      <c r="G107" s="20">
        <v>28.280700000000003</v>
      </c>
      <c r="H107" s="20">
        <v>0.94269000000000014</v>
      </c>
      <c r="I107" s="21">
        <v>198</v>
      </c>
      <c r="J107" s="22">
        <v>12</v>
      </c>
      <c r="K107" s="23">
        <v>30</v>
      </c>
      <c r="L107" s="24">
        <v>1</v>
      </c>
      <c r="M107" s="25">
        <f t="shared" si="14"/>
        <v>30</v>
      </c>
      <c r="N107" s="36"/>
      <c r="O107" s="26">
        <f>IFERROR(M107*N107,"")</f>
        <v>0</v>
      </c>
      <c r="P107" s="37">
        <f>IFERROR(O107*G107,"")</f>
        <v>0</v>
      </c>
      <c r="Q107" s="27">
        <v>324</v>
      </c>
      <c r="R107" s="27">
        <v>100</v>
      </c>
      <c r="S107" s="27">
        <v>268</v>
      </c>
      <c r="T107" s="28">
        <f t="shared" si="15"/>
        <v>8.6832000000000003E-3</v>
      </c>
      <c r="U107" s="28" t="str">
        <f>IFERROR(T107*#REF!,"")</f>
        <v/>
      </c>
      <c r="V107" s="28" t="str">
        <f>IFERROR(#REF!*I107/1000,"")</f>
        <v/>
      </c>
      <c r="W107" s="29">
        <f t="shared" si="16"/>
        <v>0</v>
      </c>
      <c r="X107" s="29">
        <f>IFERROR(O107*I107/1000,"")</f>
        <v>0</v>
      </c>
      <c r="Y107" s="30">
        <f t="shared" si="17"/>
        <v>0</v>
      </c>
    </row>
    <row r="108" spans="1:25" ht="75" customHeight="1">
      <c r="A108" s="15">
        <v>110</v>
      </c>
      <c r="B108" s="16"/>
      <c r="C108" s="54" t="s">
        <v>615</v>
      </c>
      <c r="D108" s="17" t="s">
        <v>526</v>
      </c>
      <c r="E108" s="18" t="s">
        <v>265</v>
      </c>
      <c r="F108" s="19" t="s">
        <v>76</v>
      </c>
      <c r="G108" s="20">
        <v>28.280700000000003</v>
      </c>
      <c r="H108" s="20">
        <v>0.94269000000000014</v>
      </c>
      <c r="I108" s="21">
        <v>225</v>
      </c>
      <c r="J108" s="22">
        <v>12</v>
      </c>
      <c r="K108" s="23">
        <v>30</v>
      </c>
      <c r="L108" s="24">
        <v>1</v>
      </c>
      <c r="M108" s="25">
        <f t="shared" si="14"/>
        <v>30</v>
      </c>
      <c r="N108" s="36"/>
      <c r="O108" s="26">
        <f>IFERROR(M108*N108,"")</f>
        <v>0</v>
      </c>
      <c r="P108" s="37">
        <f>IFERROR(O108*G108,"")</f>
        <v>0</v>
      </c>
      <c r="Q108" s="27">
        <v>324</v>
      </c>
      <c r="R108" s="27">
        <v>110</v>
      </c>
      <c r="S108" s="27">
        <v>271</v>
      </c>
      <c r="T108" s="28">
        <f t="shared" si="15"/>
        <v>9.6584400000000008E-3</v>
      </c>
      <c r="U108" s="28" t="str">
        <f>IFERROR(T108*#REF!,"")</f>
        <v/>
      </c>
      <c r="V108" s="28" t="str">
        <f>IFERROR(#REF!*I108/1000,"")</f>
        <v/>
      </c>
      <c r="W108" s="29">
        <f t="shared" si="16"/>
        <v>0</v>
      </c>
      <c r="X108" s="29">
        <f>IFERROR(O108*I108/1000,"")</f>
        <v>0</v>
      </c>
      <c r="Y108" s="30">
        <f t="shared" si="17"/>
        <v>0</v>
      </c>
    </row>
    <row r="109" spans="1:25" ht="75" customHeight="1">
      <c r="A109" s="15">
        <v>111</v>
      </c>
      <c r="B109" s="16"/>
      <c r="C109" s="54" t="s">
        <v>615</v>
      </c>
      <c r="D109" s="17" t="s">
        <v>527</v>
      </c>
      <c r="E109" s="18" t="s">
        <v>266</v>
      </c>
      <c r="F109" s="19" t="s">
        <v>77</v>
      </c>
      <c r="G109" s="20">
        <v>29.124900000000004</v>
      </c>
      <c r="H109" s="20">
        <v>0.97083000000000008</v>
      </c>
      <c r="I109" s="21">
        <v>220</v>
      </c>
      <c r="J109" s="22">
        <v>12</v>
      </c>
      <c r="K109" s="23">
        <v>30</v>
      </c>
      <c r="L109" s="24">
        <v>1</v>
      </c>
      <c r="M109" s="25">
        <f t="shared" si="14"/>
        <v>30</v>
      </c>
      <c r="N109" s="36"/>
      <c r="O109" s="26">
        <f>IFERROR(M109*N109,"")</f>
        <v>0</v>
      </c>
      <c r="P109" s="37">
        <f>IFERROR(O109*G109,"")</f>
        <v>0</v>
      </c>
      <c r="Q109" s="27">
        <v>110</v>
      </c>
      <c r="R109" s="27">
        <v>270</v>
      </c>
      <c r="S109" s="27">
        <v>330</v>
      </c>
      <c r="T109" s="28">
        <f t="shared" si="15"/>
        <v>9.8010000000000007E-3</v>
      </c>
      <c r="U109" s="28" t="str">
        <f>IFERROR(T109*#REF!,"")</f>
        <v/>
      </c>
      <c r="V109" s="28" t="str">
        <f>IFERROR(#REF!*I109/1000,"")</f>
        <v/>
      </c>
      <c r="W109" s="29">
        <f t="shared" si="16"/>
        <v>0</v>
      </c>
      <c r="X109" s="29">
        <f>IFERROR(O109*I109/1000,"")</f>
        <v>0</v>
      </c>
      <c r="Y109" s="30">
        <f t="shared" si="17"/>
        <v>0</v>
      </c>
    </row>
    <row r="110" spans="1:25" ht="75" customHeight="1">
      <c r="A110" s="15">
        <v>112</v>
      </c>
      <c r="B110" s="16"/>
      <c r="C110" s="54" t="s">
        <v>615</v>
      </c>
      <c r="D110" s="17" t="s">
        <v>528</v>
      </c>
      <c r="E110" s="18" t="s">
        <v>267</v>
      </c>
      <c r="F110" s="19" t="s">
        <v>78</v>
      </c>
      <c r="G110" s="20">
        <v>29.124900000000004</v>
      </c>
      <c r="H110" s="20">
        <v>0.97083000000000008</v>
      </c>
      <c r="I110" s="21">
        <v>220</v>
      </c>
      <c r="J110" s="22">
        <v>12</v>
      </c>
      <c r="K110" s="23">
        <v>30</v>
      </c>
      <c r="L110" s="24">
        <v>1</v>
      </c>
      <c r="M110" s="25">
        <f t="shared" si="14"/>
        <v>30</v>
      </c>
      <c r="N110" s="36"/>
      <c r="O110" s="26">
        <f>IFERROR(M110*N110,"")</f>
        <v>0</v>
      </c>
      <c r="P110" s="37">
        <f>IFERROR(O110*G110,"")</f>
        <v>0</v>
      </c>
      <c r="Q110" s="27">
        <v>110</v>
      </c>
      <c r="R110" s="27">
        <v>270</v>
      </c>
      <c r="S110" s="27">
        <v>330</v>
      </c>
      <c r="T110" s="28">
        <f t="shared" si="15"/>
        <v>9.8010000000000007E-3</v>
      </c>
      <c r="U110" s="28" t="str">
        <f>IFERROR(T110*#REF!,"")</f>
        <v/>
      </c>
      <c r="V110" s="28" t="str">
        <f>IFERROR(#REF!*I110/1000,"")</f>
        <v/>
      </c>
      <c r="W110" s="29">
        <f t="shared" si="16"/>
        <v>0</v>
      </c>
      <c r="X110" s="29">
        <f>IFERROR(O110*I110/1000,"")</f>
        <v>0</v>
      </c>
      <c r="Y110" s="30">
        <f t="shared" si="17"/>
        <v>0</v>
      </c>
    </row>
    <row r="111" spans="1:25" ht="75" customHeight="1">
      <c r="A111" s="15">
        <v>113</v>
      </c>
      <c r="B111" s="16"/>
      <c r="C111" s="54" t="s">
        <v>615</v>
      </c>
      <c r="D111" s="17" t="s">
        <v>529</v>
      </c>
      <c r="E111" s="18" t="s">
        <v>268</v>
      </c>
      <c r="F111" s="19" t="s">
        <v>79</v>
      </c>
      <c r="G111" s="20">
        <v>29.124900000000004</v>
      </c>
      <c r="H111" s="20">
        <v>0.97083000000000008</v>
      </c>
      <c r="I111" s="21">
        <v>220</v>
      </c>
      <c r="J111" s="22">
        <v>12</v>
      </c>
      <c r="K111" s="23">
        <v>30</v>
      </c>
      <c r="L111" s="24">
        <v>1</v>
      </c>
      <c r="M111" s="25">
        <f t="shared" si="14"/>
        <v>30</v>
      </c>
      <c r="N111" s="36"/>
      <c r="O111" s="26">
        <f>IFERROR(M111*N111,"")</f>
        <v>0</v>
      </c>
      <c r="P111" s="37">
        <f>IFERROR(O111*G111,"")</f>
        <v>0</v>
      </c>
      <c r="Q111" s="27">
        <v>110</v>
      </c>
      <c r="R111" s="27">
        <v>270</v>
      </c>
      <c r="S111" s="27">
        <v>330</v>
      </c>
      <c r="T111" s="28">
        <f t="shared" si="15"/>
        <v>9.8010000000000007E-3</v>
      </c>
      <c r="U111" s="28" t="str">
        <f>IFERROR(T111*#REF!,"")</f>
        <v/>
      </c>
      <c r="V111" s="28" t="str">
        <f>IFERROR(#REF!*I111/1000,"")</f>
        <v/>
      </c>
      <c r="W111" s="29">
        <f t="shared" si="16"/>
        <v>0</v>
      </c>
      <c r="X111" s="29">
        <f>IFERROR(O111*I111/1000,"")</f>
        <v>0</v>
      </c>
      <c r="Y111" s="30">
        <f t="shared" si="17"/>
        <v>0</v>
      </c>
    </row>
    <row r="112" spans="1:25" ht="75" customHeight="1">
      <c r="A112" s="15">
        <v>114</v>
      </c>
      <c r="B112" s="16"/>
      <c r="C112" s="54" t="s">
        <v>615</v>
      </c>
      <c r="D112" s="17" t="s">
        <v>530</v>
      </c>
      <c r="E112" s="18" t="s">
        <v>269</v>
      </c>
      <c r="F112" s="19" t="s">
        <v>80</v>
      </c>
      <c r="G112" s="20">
        <v>29.124900000000004</v>
      </c>
      <c r="H112" s="20">
        <v>0.97083000000000008</v>
      </c>
      <c r="I112" s="21">
        <v>220</v>
      </c>
      <c r="J112" s="22">
        <v>12</v>
      </c>
      <c r="K112" s="23">
        <v>30</v>
      </c>
      <c r="L112" s="24">
        <v>1</v>
      </c>
      <c r="M112" s="25">
        <f t="shared" si="14"/>
        <v>30</v>
      </c>
      <c r="N112" s="36"/>
      <c r="O112" s="26">
        <f>IFERROR(M112*N112,"")</f>
        <v>0</v>
      </c>
      <c r="P112" s="37">
        <f>IFERROR(O112*G112,"")</f>
        <v>0</v>
      </c>
      <c r="Q112" s="27">
        <v>110</v>
      </c>
      <c r="R112" s="27">
        <v>270</v>
      </c>
      <c r="S112" s="27">
        <v>330</v>
      </c>
      <c r="T112" s="28">
        <f t="shared" si="15"/>
        <v>9.8010000000000007E-3</v>
      </c>
      <c r="U112" s="28" t="str">
        <f>IFERROR(T112*#REF!,"")</f>
        <v/>
      </c>
      <c r="V112" s="28" t="str">
        <f>IFERROR(#REF!*I112/1000,"")</f>
        <v/>
      </c>
      <c r="W112" s="29">
        <f t="shared" si="16"/>
        <v>0</v>
      </c>
      <c r="X112" s="29">
        <f>IFERROR(O112*I112/1000,"")</f>
        <v>0</v>
      </c>
      <c r="Y112" s="30">
        <f t="shared" si="17"/>
        <v>0</v>
      </c>
    </row>
    <row r="113" spans="1:25" ht="75" customHeight="1">
      <c r="A113" s="15">
        <v>115</v>
      </c>
      <c r="B113" s="16"/>
      <c r="C113" s="54" t="s">
        <v>615</v>
      </c>
      <c r="D113" s="17" t="s">
        <v>531</v>
      </c>
      <c r="E113" s="18" t="s">
        <v>613</v>
      </c>
      <c r="F113" s="19" t="s">
        <v>81</v>
      </c>
      <c r="G113" s="20">
        <v>29.124900000000004</v>
      </c>
      <c r="H113" s="20">
        <v>0.97083000000000008</v>
      </c>
      <c r="I113" s="21">
        <v>220</v>
      </c>
      <c r="J113" s="22">
        <v>13</v>
      </c>
      <c r="K113" s="23">
        <v>30</v>
      </c>
      <c r="L113" s="24">
        <v>1</v>
      </c>
      <c r="M113" s="25">
        <f t="shared" si="14"/>
        <v>30</v>
      </c>
      <c r="N113" s="36"/>
      <c r="O113" s="26">
        <f>IFERROR(M113*N113,"")</f>
        <v>0</v>
      </c>
      <c r="P113" s="37">
        <f>IFERROR(O113*G113,"")</f>
        <v>0</v>
      </c>
      <c r="Q113" s="27">
        <v>270</v>
      </c>
      <c r="R113" s="27">
        <v>330</v>
      </c>
      <c r="S113" s="27">
        <v>110</v>
      </c>
      <c r="T113" s="28">
        <f t="shared" si="15"/>
        <v>9.8010000000000007E-3</v>
      </c>
      <c r="U113" s="28" t="str">
        <f>IFERROR(T113*#REF!,"")</f>
        <v/>
      </c>
      <c r="V113" s="28" t="str">
        <f>IFERROR(#REF!*I113/1000,"")</f>
        <v/>
      </c>
      <c r="W113" s="29">
        <f t="shared" si="16"/>
        <v>0</v>
      </c>
      <c r="X113" s="29">
        <f>IFERROR(O113*I113/1000,"")</f>
        <v>0</v>
      </c>
      <c r="Y113" s="30">
        <f t="shared" si="17"/>
        <v>0</v>
      </c>
    </row>
    <row r="114" spans="1:25" ht="75" customHeight="1">
      <c r="A114" s="15">
        <v>116</v>
      </c>
      <c r="B114" s="16"/>
      <c r="C114" s="54" t="s">
        <v>615</v>
      </c>
      <c r="D114" s="17" t="s">
        <v>532</v>
      </c>
      <c r="E114" s="18" t="s">
        <v>270</v>
      </c>
      <c r="F114" s="19" t="s">
        <v>82</v>
      </c>
      <c r="G114" s="20">
        <v>39.508560000000003</v>
      </c>
      <c r="H114" s="20">
        <v>1.64619</v>
      </c>
      <c r="I114" s="21">
        <v>530</v>
      </c>
      <c r="J114" s="22">
        <v>12</v>
      </c>
      <c r="K114" s="23">
        <v>24</v>
      </c>
      <c r="L114" s="24">
        <v>1</v>
      </c>
      <c r="M114" s="25">
        <f t="shared" si="14"/>
        <v>24</v>
      </c>
      <c r="N114" s="36"/>
      <c r="O114" s="26">
        <f>IFERROR(M114*N114,"")</f>
        <v>0</v>
      </c>
      <c r="P114" s="37">
        <f>IFERROR(O114*G114,"")</f>
        <v>0</v>
      </c>
      <c r="Q114" s="27">
        <v>190</v>
      </c>
      <c r="R114" s="27">
        <v>290</v>
      </c>
      <c r="S114" s="27">
        <v>440</v>
      </c>
      <c r="T114" s="28">
        <f t="shared" si="15"/>
        <v>2.4244000000000002E-2</v>
      </c>
      <c r="U114" s="28" t="str">
        <f>IFERROR(T114*#REF!,"")</f>
        <v/>
      </c>
      <c r="V114" s="28" t="str">
        <f>IFERROR(#REF!*I114/1000,"")</f>
        <v/>
      </c>
      <c r="W114" s="29">
        <f t="shared" si="16"/>
        <v>0</v>
      </c>
      <c r="X114" s="29">
        <f>IFERROR(O114*I114/1000,"")</f>
        <v>0</v>
      </c>
      <c r="Y114" s="30">
        <f t="shared" si="17"/>
        <v>0</v>
      </c>
    </row>
    <row r="115" spans="1:25" ht="75" customHeight="1">
      <c r="A115" s="15">
        <v>117</v>
      </c>
      <c r="B115" s="16"/>
      <c r="C115" s="54" t="s">
        <v>615</v>
      </c>
      <c r="D115" s="17" t="s">
        <v>533</v>
      </c>
      <c r="E115" s="18" t="s">
        <v>271</v>
      </c>
      <c r="F115" s="19" t="s">
        <v>83</v>
      </c>
      <c r="G115" s="20">
        <v>48.625920000000008</v>
      </c>
      <c r="H115" s="20">
        <v>2.0260800000000003</v>
      </c>
      <c r="I115" s="21">
        <v>550</v>
      </c>
      <c r="J115" s="22">
        <v>11</v>
      </c>
      <c r="K115" s="23">
        <v>24</v>
      </c>
      <c r="L115" s="24">
        <v>1</v>
      </c>
      <c r="M115" s="25">
        <f t="shared" si="14"/>
        <v>24</v>
      </c>
      <c r="N115" s="36"/>
      <c r="O115" s="26">
        <f>IFERROR(M115*N115,"")</f>
        <v>0</v>
      </c>
      <c r="P115" s="37">
        <f>IFERROR(O115*G115,"")</f>
        <v>0</v>
      </c>
      <c r="Q115" s="27">
        <v>220</v>
      </c>
      <c r="R115" s="27">
        <v>250</v>
      </c>
      <c r="S115" s="27">
        <v>370</v>
      </c>
      <c r="T115" s="28">
        <f t="shared" si="15"/>
        <v>2.035E-2</v>
      </c>
      <c r="U115" s="28" t="str">
        <f>IFERROR(T115*#REF!,"")</f>
        <v/>
      </c>
      <c r="V115" s="28" t="str">
        <f>IFERROR(#REF!*I115/1000,"")</f>
        <v/>
      </c>
      <c r="W115" s="29">
        <f t="shared" si="16"/>
        <v>0</v>
      </c>
      <c r="X115" s="29">
        <f>IFERROR(O115*I115/1000,"")</f>
        <v>0</v>
      </c>
      <c r="Y115" s="30">
        <f t="shared" si="17"/>
        <v>0</v>
      </c>
    </row>
    <row r="116" spans="1:25" ht="75" customHeight="1">
      <c r="A116" s="15">
        <v>118</v>
      </c>
      <c r="B116" s="16"/>
      <c r="C116" s="54" t="s">
        <v>615</v>
      </c>
      <c r="D116" s="17" t="s">
        <v>534</v>
      </c>
      <c r="E116" s="18" t="s">
        <v>272</v>
      </c>
      <c r="F116" s="19" t="s">
        <v>84</v>
      </c>
      <c r="G116" s="20">
        <v>40.183920000000001</v>
      </c>
      <c r="H116" s="20">
        <v>1.6743300000000001</v>
      </c>
      <c r="I116" s="21">
        <v>535</v>
      </c>
      <c r="J116" s="22">
        <v>8</v>
      </c>
      <c r="K116" s="23">
        <v>24</v>
      </c>
      <c r="L116" s="24">
        <v>1</v>
      </c>
      <c r="M116" s="25">
        <f t="shared" si="14"/>
        <v>24</v>
      </c>
      <c r="N116" s="36"/>
      <c r="O116" s="26">
        <f>IFERROR(M116*N116,"")</f>
        <v>0</v>
      </c>
      <c r="P116" s="37">
        <f>IFERROR(O116*G116,"")</f>
        <v>0</v>
      </c>
      <c r="Q116" s="27">
        <v>290</v>
      </c>
      <c r="R116" s="27">
        <v>440</v>
      </c>
      <c r="S116" s="27">
        <v>190</v>
      </c>
      <c r="T116" s="28">
        <f t="shared" si="15"/>
        <v>2.4244000000000002E-2</v>
      </c>
      <c r="U116" s="28" t="str">
        <f>IFERROR(T116*#REF!,"")</f>
        <v/>
      </c>
      <c r="V116" s="28" t="str">
        <f>IFERROR(#REF!*I116/1000,"")</f>
        <v/>
      </c>
      <c r="W116" s="29">
        <f t="shared" si="16"/>
        <v>0</v>
      </c>
      <c r="X116" s="29">
        <f>IFERROR(O116*I116/1000,"")</f>
        <v>0</v>
      </c>
      <c r="Y116" s="30">
        <f t="shared" si="17"/>
        <v>0</v>
      </c>
    </row>
    <row r="117" spans="1:25" ht="75" customHeight="1">
      <c r="A117" s="15">
        <v>119</v>
      </c>
      <c r="B117" s="16"/>
      <c r="C117" s="54" t="s">
        <v>615</v>
      </c>
      <c r="D117" s="17" t="s">
        <v>535</v>
      </c>
      <c r="E117" s="18" t="s">
        <v>273</v>
      </c>
      <c r="F117" s="19" t="s">
        <v>85</v>
      </c>
      <c r="G117" s="20">
        <v>34.443359999999998</v>
      </c>
      <c r="H117" s="20">
        <v>1.4351399999999999</v>
      </c>
      <c r="I117" s="21">
        <v>310</v>
      </c>
      <c r="J117" s="22">
        <v>13</v>
      </c>
      <c r="K117" s="23">
        <v>24</v>
      </c>
      <c r="L117" s="24">
        <v>1</v>
      </c>
      <c r="M117" s="25">
        <f t="shared" si="14"/>
        <v>24</v>
      </c>
      <c r="N117" s="36"/>
      <c r="O117" s="26">
        <f>IFERROR(M117*N117,"")</f>
        <v>0</v>
      </c>
      <c r="P117" s="37">
        <f>IFERROR(O117*G117,"")</f>
        <v>0</v>
      </c>
      <c r="Q117" s="27">
        <v>140</v>
      </c>
      <c r="R117" s="27">
        <v>270</v>
      </c>
      <c r="S117" s="27">
        <v>400</v>
      </c>
      <c r="T117" s="28">
        <f t="shared" si="15"/>
        <v>1.512E-2</v>
      </c>
      <c r="U117" s="28" t="str">
        <f>IFERROR(T117*#REF!,"")</f>
        <v/>
      </c>
      <c r="V117" s="28" t="str">
        <f>IFERROR(#REF!*I117/1000,"")</f>
        <v/>
      </c>
      <c r="W117" s="29">
        <f t="shared" si="16"/>
        <v>0</v>
      </c>
      <c r="X117" s="29">
        <f>IFERROR(O117*I117/1000,"")</f>
        <v>0</v>
      </c>
      <c r="Y117" s="30">
        <f t="shared" si="17"/>
        <v>0</v>
      </c>
    </row>
    <row r="118" spans="1:25" ht="75" customHeight="1">
      <c r="A118" s="15">
        <v>120</v>
      </c>
      <c r="B118" s="16"/>
      <c r="C118" s="54" t="s">
        <v>615</v>
      </c>
      <c r="D118" s="17" t="s">
        <v>507</v>
      </c>
      <c r="E118" s="18" t="s">
        <v>274</v>
      </c>
      <c r="F118" s="19" t="s">
        <v>86</v>
      </c>
      <c r="G118" s="20">
        <v>16.208640000000003</v>
      </c>
      <c r="H118" s="20">
        <v>1.3507200000000001</v>
      </c>
      <c r="I118" s="21">
        <v>215</v>
      </c>
      <c r="J118" s="22">
        <v>5</v>
      </c>
      <c r="K118" s="23">
        <v>12</v>
      </c>
      <c r="L118" s="24">
        <v>1</v>
      </c>
      <c r="M118" s="25">
        <f t="shared" si="14"/>
        <v>12</v>
      </c>
      <c r="N118" s="36"/>
      <c r="O118" s="26">
        <f>IFERROR(M118*N118,"")</f>
        <v>0</v>
      </c>
      <c r="P118" s="37">
        <f>IFERROR(O118*G118,"")</f>
        <v>0</v>
      </c>
      <c r="Q118" s="27">
        <v>125</v>
      </c>
      <c r="R118" s="27">
        <v>345</v>
      </c>
      <c r="S118" s="27">
        <v>155</v>
      </c>
      <c r="T118" s="28">
        <f t="shared" si="15"/>
        <v>6.6843750000000002E-3</v>
      </c>
      <c r="U118" s="28" t="str">
        <f>IFERROR(T118*#REF!,"")</f>
        <v/>
      </c>
      <c r="V118" s="28" t="str">
        <f>IFERROR(#REF!*I118/1000,"")</f>
        <v/>
      </c>
      <c r="W118" s="29">
        <f t="shared" si="16"/>
        <v>0</v>
      </c>
      <c r="X118" s="29">
        <f>IFERROR(O118*I118/1000,"")</f>
        <v>0</v>
      </c>
      <c r="Y118" s="30">
        <f t="shared" si="17"/>
        <v>0</v>
      </c>
    </row>
    <row r="119" spans="1:25" ht="75" customHeight="1">
      <c r="A119" s="15">
        <v>121</v>
      </c>
      <c r="B119" s="16"/>
      <c r="C119" s="54" t="s">
        <v>615</v>
      </c>
      <c r="D119" s="57" t="s">
        <v>536</v>
      </c>
      <c r="E119" s="18" t="s">
        <v>275</v>
      </c>
      <c r="F119" s="19" t="s">
        <v>87</v>
      </c>
      <c r="G119" s="20">
        <v>40.183920000000001</v>
      </c>
      <c r="H119" s="20">
        <v>1.6743300000000001</v>
      </c>
      <c r="I119" s="21">
        <v>530</v>
      </c>
      <c r="J119" s="22">
        <v>13</v>
      </c>
      <c r="K119" s="23">
        <v>24</v>
      </c>
      <c r="L119" s="24">
        <v>1</v>
      </c>
      <c r="M119" s="25">
        <f t="shared" si="14"/>
        <v>24</v>
      </c>
      <c r="N119" s="36"/>
      <c r="O119" s="26">
        <f>IFERROR(M119*N119,"")</f>
        <v>0</v>
      </c>
      <c r="P119" s="37">
        <f>IFERROR(O119*G119,"")</f>
        <v>0</v>
      </c>
      <c r="Q119" s="27">
        <v>280</v>
      </c>
      <c r="R119" s="27">
        <v>420</v>
      </c>
      <c r="S119" s="27">
        <v>200</v>
      </c>
      <c r="T119" s="28">
        <f t="shared" si="15"/>
        <v>2.3519999999999999E-2</v>
      </c>
      <c r="U119" s="28" t="str">
        <f>IFERROR(T119*#REF!,"")</f>
        <v/>
      </c>
      <c r="V119" s="28" t="str">
        <f>IFERROR(#REF!*I119/1000,"")</f>
        <v/>
      </c>
      <c r="W119" s="29">
        <f t="shared" si="16"/>
        <v>0</v>
      </c>
      <c r="X119" s="29">
        <f>IFERROR(O119*I119/1000,"")</f>
        <v>0</v>
      </c>
      <c r="Y119" s="30">
        <f t="shared" si="17"/>
        <v>0</v>
      </c>
    </row>
    <row r="120" spans="1:25" ht="75" customHeight="1">
      <c r="A120" s="15">
        <v>122</v>
      </c>
      <c r="B120" s="16"/>
      <c r="C120" s="54" t="s">
        <v>615</v>
      </c>
      <c r="D120" s="57" t="s">
        <v>537</v>
      </c>
      <c r="E120" s="18" t="s">
        <v>409</v>
      </c>
      <c r="F120" s="19" t="s">
        <v>408</v>
      </c>
      <c r="G120" s="20">
        <v>35.456400000000002</v>
      </c>
      <c r="H120" s="20">
        <v>1.4773500000000002</v>
      </c>
      <c r="I120" s="21">
        <v>640</v>
      </c>
      <c r="J120" s="22">
        <v>10</v>
      </c>
      <c r="K120" s="23">
        <v>24</v>
      </c>
      <c r="L120" s="24">
        <v>1</v>
      </c>
      <c r="M120" s="25">
        <f>IFERROR(K120*L120,"")</f>
        <v>24</v>
      </c>
      <c r="N120" s="36">
        <v>0</v>
      </c>
      <c r="O120" s="26">
        <f>IFERROR(M120*N120,"")</f>
        <v>0</v>
      </c>
      <c r="P120" s="37">
        <f>IFERROR(O120*G120,"")</f>
        <v>0</v>
      </c>
      <c r="Q120" s="27">
        <v>440</v>
      </c>
      <c r="R120" s="27">
        <v>290</v>
      </c>
      <c r="S120" s="27">
        <v>220</v>
      </c>
      <c r="T120" s="28">
        <f>IFERROR(Q120*R120*S120/1000000000,"")</f>
        <v>2.8072E-2</v>
      </c>
      <c r="U120" s="28" t="str">
        <f>IFERROR(T120*#REF!,"")</f>
        <v/>
      </c>
      <c r="V120" s="28" t="str">
        <f>IFERROR(#REF!*I120/1000,"")</f>
        <v/>
      </c>
      <c r="W120" s="29">
        <f>IFERROR(T120*N120,"")</f>
        <v>0</v>
      </c>
      <c r="X120" s="29">
        <f>IFERROR(O120*I120/1000,"")</f>
        <v>0</v>
      </c>
      <c r="Y120" s="30">
        <f>IFERROR(X120*1.12,"")</f>
        <v>0</v>
      </c>
    </row>
    <row r="121" spans="1:25" ht="75" customHeight="1">
      <c r="A121" s="15">
        <v>123</v>
      </c>
      <c r="B121" s="16"/>
      <c r="C121" s="54" t="s">
        <v>615</v>
      </c>
      <c r="D121" s="57" t="s">
        <v>538</v>
      </c>
      <c r="E121" s="18" t="s">
        <v>276</v>
      </c>
      <c r="F121" s="19" t="s">
        <v>88</v>
      </c>
      <c r="G121" s="20">
        <v>34.443359999999998</v>
      </c>
      <c r="H121" s="20">
        <v>1.4351399999999999</v>
      </c>
      <c r="I121" s="21">
        <v>310</v>
      </c>
      <c r="J121" s="22">
        <v>12</v>
      </c>
      <c r="K121" s="23">
        <v>24</v>
      </c>
      <c r="L121" s="24">
        <v>1</v>
      </c>
      <c r="M121" s="25">
        <f t="shared" si="14"/>
        <v>24</v>
      </c>
      <c r="N121" s="36"/>
      <c r="O121" s="26">
        <f>IFERROR(M121*N121,"")</f>
        <v>0</v>
      </c>
      <c r="P121" s="37">
        <f>IFERROR(O121*G121,"")</f>
        <v>0</v>
      </c>
      <c r="Q121" s="27">
        <v>150</v>
      </c>
      <c r="R121" s="27">
        <v>270</v>
      </c>
      <c r="S121" s="27">
        <v>410</v>
      </c>
      <c r="T121" s="28">
        <f t="shared" si="15"/>
        <v>1.6605000000000002E-2</v>
      </c>
      <c r="U121" s="28" t="str">
        <f>IFERROR(T121*#REF!,"")</f>
        <v/>
      </c>
      <c r="V121" s="28" t="str">
        <f>IFERROR(#REF!*I121/1000,"")</f>
        <v/>
      </c>
      <c r="W121" s="29">
        <f t="shared" si="16"/>
        <v>0</v>
      </c>
      <c r="X121" s="29">
        <f>IFERROR(O121*I121/1000,"")</f>
        <v>0</v>
      </c>
      <c r="Y121" s="30">
        <f t="shared" si="17"/>
        <v>0</v>
      </c>
    </row>
    <row r="122" spans="1:25" ht="75" customHeight="1">
      <c r="A122" s="15">
        <v>124</v>
      </c>
      <c r="B122" s="16"/>
      <c r="C122" s="54" t="s">
        <v>615</v>
      </c>
      <c r="D122" s="57" t="s">
        <v>539</v>
      </c>
      <c r="E122" s="18" t="s">
        <v>277</v>
      </c>
      <c r="F122" s="19" t="s">
        <v>89</v>
      </c>
      <c r="G122" s="20">
        <v>32.754960000000004</v>
      </c>
      <c r="H122" s="20">
        <v>1.3647900000000002</v>
      </c>
      <c r="I122" s="21">
        <v>630</v>
      </c>
      <c r="J122" s="22">
        <v>10</v>
      </c>
      <c r="K122" s="23">
        <v>24</v>
      </c>
      <c r="L122" s="24">
        <v>1</v>
      </c>
      <c r="M122" s="25">
        <f t="shared" si="14"/>
        <v>24</v>
      </c>
      <c r="N122" s="36"/>
      <c r="O122" s="26">
        <f>IFERROR(M122*N122,"")</f>
        <v>0</v>
      </c>
      <c r="P122" s="37">
        <f>IFERROR(O122*G122,"")</f>
        <v>0</v>
      </c>
      <c r="Q122" s="27">
        <v>290</v>
      </c>
      <c r="R122" s="27">
        <v>440</v>
      </c>
      <c r="S122" s="27">
        <v>240</v>
      </c>
      <c r="T122" s="28">
        <f t="shared" si="15"/>
        <v>3.0623999999999998E-2</v>
      </c>
      <c r="U122" s="28" t="str">
        <f>IFERROR(T122*#REF!,"")</f>
        <v/>
      </c>
      <c r="V122" s="28" t="str">
        <f>IFERROR(#REF!*I122/1000,"")</f>
        <v/>
      </c>
      <c r="W122" s="29">
        <f t="shared" si="16"/>
        <v>0</v>
      </c>
      <c r="X122" s="29">
        <f>IFERROR(O122*I122/1000,"")</f>
        <v>0</v>
      </c>
      <c r="Y122" s="30">
        <f t="shared" si="17"/>
        <v>0</v>
      </c>
    </row>
    <row r="123" spans="1:25" ht="75" customHeight="1">
      <c r="A123" s="15">
        <v>125</v>
      </c>
      <c r="B123" s="16"/>
      <c r="C123" s="54" t="s">
        <v>615</v>
      </c>
      <c r="D123" s="57" t="s">
        <v>540</v>
      </c>
      <c r="E123" s="18" t="s">
        <v>278</v>
      </c>
      <c r="F123" s="19" t="s">
        <v>90</v>
      </c>
      <c r="G123" s="20">
        <v>32.5017</v>
      </c>
      <c r="H123" s="20">
        <v>1.0833900000000001</v>
      </c>
      <c r="I123" s="21">
        <v>207</v>
      </c>
      <c r="J123" s="22">
        <v>6</v>
      </c>
      <c r="K123" s="23">
        <v>30</v>
      </c>
      <c r="L123" s="24">
        <v>1</v>
      </c>
      <c r="M123" s="25">
        <f t="shared" si="14"/>
        <v>30</v>
      </c>
      <c r="N123" s="36"/>
      <c r="O123" s="26">
        <f>IFERROR(M123*N123,"")</f>
        <v>0</v>
      </c>
      <c r="P123" s="37">
        <f>IFERROR(O123*G123,"")</f>
        <v>0</v>
      </c>
      <c r="Q123" s="27">
        <v>119</v>
      </c>
      <c r="R123" s="27">
        <v>335</v>
      </c>
      <c r="S123" s="27">
        <v>277</v>
      </c>
      <c r="T123" s="28">
        <f t="shared" si="15"/>
        <v>1.1042605E-2</v>
      </c>
      <c r="U123" s="28" t="str">
        <f>IFERROR(T123*#REF!,"")</f>
        <v/>
      </c>
      <c r="V123" s="28" t="str">
        <f>IFERROR(#REF!*I123/1000,"")</f>
        <v/>
      </c>
      <c r="W123" s="29">
        <f t="shared" si="16"/>
        <v>0</v>
      </c>
      <c r="X123" s="29">
        <f>IFERROR(O123*I123/1000,"")</f>
        <v>0</v>
      </c>
      <c r="Y123" s="30">
        <f t="shared" si="17"/>
        <v>0</v>
      </c>
    </row>
    <row r="124" spans="1:25" ht="75" customHeight="1">
      <c r="A124" s="15">
        <v>126</v>
      </c>
      <c r="B124" s="16"/>
      <c r="C124" s="54" t="s">
        <v>615</v>
      </c>
      <c r="D124" s="57" t="s">
        <v>541</v>
      </c>
      <c r="E124" s="18" t="s">
        <v>279</v>
      </c>
      <c r="F124" s="19" t="s">
        <v>91</v>
      </c>
      <c r="G124" s="20">
        <v>31.066560000000006</v>
      </c>
      <c r="H124" s="20">
        <v>1.2944400000000003</v>
      </c>
      <c r="I124" s="21">
        <v>308</v>
      </c>
      <c r="J124" s="22">
        <v>10</v>
      </c>
      <c r="K124" s="23">
        <v>24</v>
      </c>
      <c r="L124" s="24">
        <v>1</v>
      </c>
      <c r="M124" s="25">
        <f t="shared" si="14"/>
        <v>24</v>
      </c>
      <c r="N124" s="36"/>
      <c r="O124" s="26">
        <f>IFERROR(M124*N124,"")</f>
        <v>0</v>
      </c>
      <c r="P124" s="37">
        <f>IFERROR(O124*G124,"")</f>
        <v>0</v>
      </c>
      <c r="Q124" s="27">
        <v>141</v>
      </c>
      <c r="R124" s="27">
        <v>407</v>
      </c>
      <c r="S124" s="27">
        <v>272</v>
      </c>
      <c r="T124" s="28">
        <f t="shared" si="15"/>
        <v>1.5609263999999999E-2</v>
      </c>
      <c r="U124" s="28" t="str">
        <f>IFERROR(T124*#REF!,"")</f>
        <v/>
      </c>
      <c r="V124" s="28" t="str">
        <f>IFERROR(#REF!*I124/1000,"")</f>
        <v/>
      </c>
      <c r="W124" s="29">
        <f t="shared" si="16"/>
        <v>0</v>
      </c>
      <c r="X124" s="29">
        <f>IFERROR(O124*I124/1000,"")</f>
        <v>0</v>
      </c>
      <c r="Y124" s="30">
        <f t="shared" si="17"/>
        <v>0</v>
      </c>
    </row>
    <row r="125" spans="1:25" ht="75" customHeight="1">
      <c r="A125" s="15">
        <v>127</v>
      </c>
      <c r="B125" s="16"/>
      <c r="C125" s="54" t="s">
        <v>615</v>
      </c>
      <c r="D125" s="57" t="s">
        <v>542</v>
      </c>
      <c r="E125" s="18" t="s">
        <v>280</v>
      </c>
      <c r="F125" s="19" t="s">
        <v>92</v>
      </c>
      <c r="G125" s="20">
        <v>36.807119999999998</v>
      </c>
      <c r="H125" s="20">
        <v>1.5336299999999998</v>
      </c>
      <c r="I125" s="21">
        <v>474</v>
      </c>
      <c r="J125" s="22">
        <v>6</v>
      </c>
      <c r="K125" s="23">
        <v>24</v>
      </c>
      <c r="L125" s="24">
        <v>1</v>
      </c>
      <c r="M125" s="25">
        <f t="shared" si="14"/>
        <v>24</v>
      </c>
      <c r="N125" s="36"/>
      <c r="O125" s="26">
        <f>IFERROR(M125*N125,"")</f>
        <v>0</v>
      </c>
      <c r="P125" s="37">
        <f>IFERROR(O125*G125,"")</f>
        <v>0</v>
      </c>
      <c r="Q125" s="27">
        <v>186</v>
      </c>
      <c r="R125" s="27">
        <v>280</v>
      </c>
      <c r="S125" s="27">
        <v>417</v>
      </c>
      <c r="T125" s="28">
        <f t="shared" si="15"/>
        <v>2.1717360000000002E-2</v>
      </c>
      <c r="U125" s="28" t="str">
        <f>IFERROR(T125*#REF!,"")</f>
        <v/>
      </c>
      <c r="V125" s="28" t="str">
        <f>IFERROR(#REF!*I125/1000,"")</f>
        <v/>
      </c>
      <c r="W125" s="29">
        <f t="shared" si="16"/>
        <v>0</v>
      </c>
      <c r="X125" s="29">
        <f>IFERROR(O125*I125/1000,"")</f>
        <v>0</v>
      </c>
      <c r="Y125" s="30">
        <f t="shared" si="17"/>
        <v>0</v>
      </c>
    </row>
    <row r="126" spans="1:25" ht="75" customHeight="1">
      <c r="A126" s="15">
        <v>128</v>
      </c>
      <c r="B126" s="16"/>
      <c r="C126" s="54" t="s">
        <v>615</v>
      </c>
      <c r="D126" s="17" t="s">
        <v>543</v>
      </c>
      <c r="E126" s="18" t="s">
        <v>281</v>
      </c>
      <c r="F126" s="19" t="s">
        <v>93</v>
      </c>
      <c r="G126" s="20">
        <v>47.612880000000004</v>
      </c>
      <c r="H126" s="20">
        <v>1.9838700000000002</v>
      </c>
      <c r="I126" s="21">
        <v>424</v>
      </c>
      <c r="J126" s="22">
        <v>12</v>
      </c>
      <c r="K126" s="23">
        <v>24</v>
      </c>
      <c r="L126" s="24">
        <v>1</v>
      </c>
      <c r="M126" s="25">
        <f t="shared" si="14"/>
        <v>24</v>
      </c>
      <c r="N126" s="36"/>
      <c r="O126" s="26">
        <f>IFERROR(M126*N126,"")</f>
        <v>0</v>
      </c>
      <c r="P126" s="37">
        <f>IFERROR(O126*G126,"")</f>
        <v>0</v>
      </c>
      <c r="Q126" s="27">
        <v>173</v>
      </c>
      <c r="R126" s="27">
        <v>409</v>
      </c>
      <c r="S126" s="27">
        <v>272</v>
      </c>
      <c r="T126" s="28">
        <f t="shared" si="15"/>
        <v>1.9245904000000001E-2</v>
      </c>
      <c r="U126" s="28" t="str">
        <f>IFERROR(T126*#REF!,"")</f>
        <v/>
      </c>
      <c r="V126" s="28" t="str">
        <f>IFERROR(#REF!*I126/1000,"")</f>
        <v/>
      </c>
      <c r="W126" s="29">
        <f t="shared" si="16"/>
        <v>0</v>
      </c>
      <c r="X126" s="29">
        <f>IFERROR(O126*I126/1000,"")</f>
        <v>0</v>
      </c>
      <c r="Y126" s="30">
        <f t="shared" si="17"/>
        <v>0</v>
      </c>
    </row>
    <row r="127" spans="1:25" ht="75" customHeight="1">
      <c r="A127" s="15">
        <v>129</v>
      </c>
      <c r="B127" s="16"/>
      <c r="C127" s="54" t="s">
        <v>615</v>
      </c>
      <c r="D127" s="17" t="s">
        <v>544</v>
      </c>
      <c r="E127" s="18" t="s">
        <v>282</v>
      </c>
      <c r="F127" s="19" t="s">
        <v>94</v>
      </c>
      <c r="G127" s="20">
        <v>31.066560000000006</v>
      </c>
      <c r="H127" s="20">
        <v>1.2944400000000003</v>
      </c>
      <c r="I127" s="21">
        <v>562</v>
      </c>
      <c r="J127" s="22">
        <v>6</v>
      </c>
      <c r="K127" s="23">
        <v>24</v>
      </c>
      <c r="L127" s="24">
        <v>1</v>
      </c>
      <c r="M127" s="25">
        <f t="shared" si="14"/>
        <v>24</v>
      </c>
      <c r="N127" s="36"/>
      <c r="O127" s="26">
        <f>IFERROR(M127*N127,"")</f>
        <v>0</v>
      </c>
      <c r="P127" s="37">
        <f>IFERROR(O127*G127,"")</f>
        <v>0</v>
      </c>
      <c r="Q127" s="27">
        <v>220</v>
      </c>
      <c r="R127" s="27">
        <v>409</v>
      </c>
      <c r="S127" s="27">
        <v>275</v>
      </c>
      <c r="T127" s="28">
        <f t="shared" si="15"/>
        <v>2.4744499999999999E-2</v>
      </c>
      <c r="U127" s="28" t="str">
        <f>IFERROR(T127*#REF!,"")</f>
        <v/>
      </c>
      <c r="V127" s="28" t="str">
        <f>IFERROR(#REF!*I127/1000,"")</f>
        <v/>
      </c>
      <c r="W127" s="29">
        <f t="shared" si="16"/>
        <v>0</v>
      </c>
      <c r="X127" s="29">
        <f>IFERROR(O127*I127/1000,"")</f>
        <v>0</v>
      </c>
      <c r="Y127" s="30">
        <f t="shared" si="17"/>
        <v>0</v>
      </c>
    </row>
    <row r="128" spans="1:25" ht="75" customHeight="1">
      <c r="A128" s="15">
        <v>130</v>
      </c>
      <c r="B128" s="16"/>
      <c r="C128" s="54" t="s">
        <v>615</v>
      </c>
      <c r="D128" s="57" t="s">
        <v>545</v>
      </c>
      <c r="E128" s="18" t="s">
        <v>614</v>
      </c>
      <c r="F128" s="19" t="s">
        <v>173</v>
      </c>
      <c r="G128" s="20">
        <v>31.404240000000001</v>
      </c>
      <c r="H128" s="20">
        <v>1.3085100000000001</v>
      </c>
      <c r="I128" s="21">
        <v>302</v>
      </c>
      <c r="J128" s="22">
        <v>9</v>
      </c>
      <c r="K128" s="23">
        <v>24</v>
      </c>
      <c r="L128" s="24">
        <v>1</v>
      </c>
      <c r="M128" s="25">
        <f>IFERROR(K128*L128,"")</f>
        <v>24</v>
      </c>
      <c r="N128" s="36"/>
      <c r="O128" s="26">
        <f>IFERROR(M128*N128,"")</f>
        <v>0</v>
      </c>
      <c r="P128" s="37">
        <f>IFERROR(O128*G128,"")</f>
        <v>0</v>
      </c>
      <c r="Q128" s="27">
        <v>141</v>
      </c>
      <c r="R128" s="27">
        <v>272</v>
      </c>
      <c r="S128" s="27">
        <v>407</v>
      </c>
      <c r="T128" s="28">
        <f>IFERROR(Q128*R128*S128/1000000000,"")</f>
        <v>1.5609263999999999E-2</v>
      </c>
      <c r="U128" s="28" t="str">
        <f>IFERROR(T128*#REF!,"")</f>
        <v/>
      </c>
      <c r="V128" s="28" t="str">
        <f>IFERROR(#REF!*I128/1000,"")</f>
        <v/>
      </c>
      <c r="W128" s="29">
        <f>IFERROR(T128*N128,"")</f>
        <v>0</v>
      </c>
      <c r="X128" s="29">
        <f>IFERROR(O128*I128/1000,"")</f>
        <v>0</v>
      </c>
      <c r="Y128" s="30">
        <f>IFERROR(X128*1.12,"")</f>
        <v>0</v>
      </c>
    </row>
    <row r="129" spans="1:25" ht="75" customHeight="1">
      <c r="A129" s="15">
        <v>131</v>
      </c>
      <c r="B129" s="16"/>
      <c r="C129" s="54" t="s">
        <v>615</v>
      </c>
      <c r="D129" s="17" t="s">
        <v>546</v>
      </c>
      <c r="E129" s="18" t="s">
        <v>283</v>
      </c>
      <c r="F129" s="19" t="s">
        <v>95</v>
      </c>
      <c r="G129" s="20">
        <v>43.898400000000002</v>
      </c>
      <c r="H129" s="20">
        <v>1.8291000000000002</v>
      </c>
      <c r="I129" s="21">
        <v>465</v>
      </c>
      <c r="J129" s="22">
        <v>6</v>
      </c>
      <c r="K129" s="23">
        <v>24</v>
      </c>
      <c r="L129" s="24">
        <v>1</v>
      </c>
      <c r="M129" s="25">
        <f t="shared" si="14"/>
        <v>24</v>
      </c>
      <c r="N129" s="36"/>
      <c r="O129" s="26">
        <f>IFERROR(M129*N129,"")</f>
        <v>0</v>
      </c>
      <c r="P129" s="37">
        <f>IFERROR(O129*G129,"")</f>
        <v>0</v>
      </c>
      <c r="Q129" s="27">
        <v>280</v>
      </c>
      <c r="R129" s="27">
        <v>430</v>
      </c>
      <c r="S129" s="27">
        <v>220</v>
      </c>
      <c r="T129" s="28">
        <f t="shared" si="15"/>
        <v>2.6488000000000001E-2</v>
      </c>
      <c r="U129" s="28" t="str">
        <f>IFERROR(T129*#REF!,"")</f>
        <v/>
      </c>
      <c r="V129" s="28" t="str">
        <f>IFERROR(#REF!*I129/1000,"")</f>
        <v/>
      </c>
      <c r="W129" s="29">
        <f t="shared" si="16"/>
        <v>0</v>
      </c>
      <c r="X129" s="29">
        <f>IFERROR(O129*I129/1000,"")</f>
        <v>0</v>
      </c>
      <c r="Y129" s="30">
        <f t="shared" si="17"/>
        <v>0</v>
      </c>
    </row>
    <row r="130" spans="1:25" ht="75" customHeight="1">
      <c r="A130" s="15">
        <v>132</v>
      </c>
      <c r="B130" s="16"/>
      <c r="C130" s="54" t="s">
        <v>615</v>
      </c>
      <c r="D130" s="17" t="s">
        <v>547</v>
      </c>
      <c r="E130" s="18" t="s">
        <v>284</v>
      </c>
      <c r="F130" s="19" t="s">
        <v>96</v>
      </c>
      <c r="G130" s="20">
        <v>30.72888</v>
      </c>
      <c r="H130" s="20">
        <v>1.28037</v>
      </c>
      <c r="I130" s="21">
        <v>319</v>
      </c>
      <c r="J130" s="22">
        <v>9</v>
      </c>
      <c r="K130" s="23">
        <v>24</v>
      </c>
      <c r="L130" s="24">
        <v>1</v>
      </c>
      <c r="M130" s="25">
        <f t="shared" si="14"/>
        <v>24</v>
      </c>
      <c r="N130" s="36"/>
      <c r="O130" s="26">
        <f>IFERROR(M130*N130,"")</f>
        <v>0</v>
      </c>
      <c r="P130" s="37">
        <f>IFERROR(O130*G130,"")</f>
        <v>0</v>
      </c>
      <c r="Q130" s="27">
        <v>141</v>
      </c>
      <c r="R130" s="27">
        <v>407</v>
      </c>
      <c r="S130" s="27">
        <v>272</v>
      </c>
      <c r="T130" s="28">
        <f t="shared" si="15"/>
        <v>1.5609263999999999E-2</v>
      </c>
      <c r="U130" s="28" t="str">
        <f>IFERROR(T130*#REF!,"")</f>
        <v/>
      </c>
      <c r="V130" s="28" t="str">
        <f>IFERROR(#REF!*I130/1000,"")</f>
        <v/>
      </c>
      <c r="W130" s="29">
        <f t="shared" si="16"/>
        <v>0</v>
      </c>
      <c r="X130" s="29">
        <f>IFERROR(O130*I130/1000,"")</f>
        <v>0</v>
      </c>
      <c r="Y130" s="30">
        <f t="shared" si="17"/>
        <v>0</v>
      </c>
    </row>
    <row r="131" spans="1:25" ht="75" customHeight="1">
      <c r="A131" s="15">
        <v>133</v>
      </c>
      <c r="B131" s="16"/>
      <c r="C131" s="54" t="s">
        <v>615</v>
      </c>
      <c r="D131" s="17" t="s">
        <v>548</v>
      </c>
      <c r="E131" s="18" t="s">
        <v>285</v>
      </c>
      <c r="F131" s="19" t="s">
        <v>97</v>
      </c>
      <c r="G131" s="20">
        <v>32.417280000000005</v>
      </c>
      <c r="H131" s="20">
        <v>1.3507200000000001</v>
      </c>
      <c r="I131" s="21">
        <v>324</v>
      </c>
      <c r="J131" s="22">
        <v>9</v>
      </c>
      <c r="K131" s="23">
        <v>24</v>
      </c>
      <c r="L131" s="24">
        <v>1</v>
      </c>
      <c r="M131" s="25">
        <f t="shared" si="14"/>
        <v>24</v>
      </c>
      <c r="N131" s="36"/>
      <c r="O131" s="26">
        <f>IFERROR(M131*N131,"")</f>
        <v>0</v>
      </c>
      <c r="P131" s="37">
        <f>IFERROR(O131*G131,"")</f>
        <v>0</v>
      </c>
      <c r="Q131" s="27">
        <v>141</v>
      </c>
      <c r="R131" s="27">
        <v>407</v>
      </c>
      <c r="S131" s="27">
        <v>272</v>
      </c>
      <c r="T131" s="28">
        <f t="shared" si="15"/>
        <v>1.5609263999999999E-2</v>
      </c>
      <c r="U131" s="28" t="str">
        <f>IFERROR(T131*#REF!,"")</f>
        <v/>
      </c>
      <c r="V131" s="28" t="str">
        <f>IFERROR(#REF!*I131/1000,"")</f>
        <v/>
      </c>
      <c r="W131" s="29">
        <f t="shared" si="16"/>
        <v>0</v>
      </c>
      <c r="X131" s="29">
        <f>IFERROR(O131*I131/1000,"")</f>
        <v>0</v>
      </c>
      <c r="Y131" s="30">
        <f t="shared" si="17"/>
        <v>0</v>
      </c>
    </row>
    <row r="132" spans="1:25" ht="75" customHeight="1">
      <c r="A132" s="15">
        <v>134</v>
      </c>
      <c r="B132" s="16"/>
      <c r="C132" s="54" t="s">
        <v>615</v>
      </c>
      <c r="D132" s="17" t="s">
        <v>549</v>
      </c>
      <c r="E132" s="18" t="s">
        <v>286</v>
      </c>
      <c r="F132" s="19" t="s">
        <v>98</v>
      </c>
      <c r="G132" s="20">
        <v>20.767320000000002</v>
      </c>
      <c r="H132" s="20">
        <v>1.7306100000000002</v>
      </c>
      <c r="I132" s="21">
        <v>360</v>
      </c>
      <c r="J132" s="22">
        <v>9</v>
      </c>
      <c r="K132" s="23">
        <v>12</v>
      </c>
      <c r="L132" s="24">
        <v>1</v>
      </c>
      <c r="M132" s="25">
        <f t="shared" si="14"/>
        <v>12</v>
      </c>
      <c r="N132" s="36"/>
      <c r="O132" s="26">
        <f>IFERROR(M132*N132,"")</f>
        <v>0</v>
      </c>
      <c r="P132" s="37">
        <f>IFERROR(O132*G132,"")</f>
        <v>0</v>
      </c>
      <c r="Q132" s="27">
        <v>243</v>
      </c>
      <c r="R132" s="27">
        <v>158</v>
      </c>
      <c r="S132" s="27">
        <v>196</v>
      </c>
      <c r="T132" s="28">
        <f t="shared" si="15"/>
        <v>7.5252239999999996E-3</v>
      </c>
      <c r="U132" s="28" t="str">
        <f>IFERROR(T132*#REF!,"")</f>
        <v/>
      </c>
      <c r="V132" s="28" t="str">
        <f>IFERROR(#REF!*I132/1000,"")</f>
        <v/>
      </c>
      <c r="W132" s="29">
        <f t="shared" si="16"/>
        <v>0</v>
      </c>
      <c r="X132" s="29">
        <f>IFERROR(O132*I132/1000,"")</f>
        <v>0</v>
      </c>
      <c r="Y132" s="30">
        <f t="shared" si="17"/>
        <v>0</v>
      </c>
    </row>
    <row r="133" spans="1:25" ht="75" customHeight="1">
      <c r="A133" s="15">
        <v>135</v>
      </c>
      <c r="B133" s="16"/>
      <c r="C133" s="54" t="s">
        <v>615</v>
      </c>
      <c r="D133" s="17" t="s">
        <v>507</v>
      </c>
      <c r="E133" s="18" t="s">
        <v>287</v>
      </c>
      <c r="F133" s="19" t="s">
        <v>99</v>
      </c>
      <c r="G133" s="20">
        <v>51.327359999999999</v>
      </c>
      <c r="H133" s="20">
        <v>2.1386400000000001</v>
      </c>
      <c r="I133" s="21">
        <v>503</v>
      </c>
      <c r="J133" s="22">
        <v>5</v>
      </c>
      <c r="K133" s="23">
        <v>24</v>
      </c>
      <c r="L133" s="24">
        <v>1</v>
      </c>
      <c r="M133" s="25">
        <f t="shared" si="14"/>
        <v>24</v>
      </c>
      <c r="N133" s="36"/>
      <c r="O133" s="26">
        <f>IFERROR(M133*N133,"")</f>
        <v>0</v>
      </c>
      <c r="P133" s="37">
        <f>IFERROR(O133*G133,"")</f>
        <v>0</v>
      </c>
      <c r="Q133" s="27">
        <v>236</v>
      </c>
      <c r="R133" s="27">
        <v>415</v>
      </c>
      <c r="S133" s="27">
        <v>279</v>
      </c>
      <c r="T133" s="28">
        <f t="shared" si="15"/>
        <v>2.7325260000000001E-2</v>
      </c>
      <c r="U133" s="28" t="str">
        <f>IFERROR(T133*#REF!,"")</f>
        <v/>
      </c>
      <c r="V133" s="28" t="str">
        <f>IFERROR(#REF!*I133/1000,"")</f>
        <v/>
      </c>
      <c r="W133" s="29">
        <f t="shared" si="16"/>
        <v>0</v>
      </c>
      <c r="X133" s="29">
        <f>IFERROR(O133*I133/1000,"")</f>
        <v>0</v>
      </c>
      <c r="Y133" s="30">
        <f t="shared" si="17"/>
        <v>0</v>
      </c>
    </row>
    <row r="134" spans="1:25" ht="75" customHeight="1">
      <c r="A134" s="15">
        <v>136</v>
      </c>
      <c r="B134" s="16"/>
      <c r="C134" s="54" t="s">
        <v>615</v>
      </c>
      <c r="D134" s="17" t="s">
        <v>507</v>
      </c>
      <c r="E134" s="18" t="s">
        <v>288</v>
      </c>
      <c r="F134" s="19" t="s">
        <v>100</v>
      </c>
      <c r="G134" s="20">
        <v>36.807119999999998</v>
      </c>
      <c r="H134" s="20">
        <v>1.5336299999999998</v>
      </c>
      <c r="I134" s="21">
        <v>640</v>
      </c>
      <c r="J134" s="22">
        <v>6</v>
      </c>
      <c r="K134" s="23">
        <v>24</v>
      </c>
      <c r="L134" s="24">
        <v>1</v>
      </c>
      <c r="M134" s="25">
        <f t="shared" si="14"/>
        <v>24</v>
      </c>
      <c r="N134" s="36"/>
      <c r="O134" s="26">
        <f>IFERROR(M134*N134,"")</f>
        <v>0</v>
      </c>
      <c r="P134" s="37">
        <f>IFERROR(O134*G134,"")</f>
        <v>0</v>
      </c>
      <c r="Q134" s="27">
        <v>290</v>
      </c>
      <c r="R134" s="27">
        <v>440</v>
      </c>
      <c r="S134" s="27">
        <v>240</v>
      </c>
      <c r="T134" s="28">
        <f t="shared" si="15"/>
        <v>3.0623999999999998E-2</v>
      </c>
      <c r="U134" s="28" t="str">
        <f>IFERROR(T134*#REF!,"")</f>
        <v/>
      </c>
      <c r="V134" s="28" t="str">
        <f>IFERROR(#REF!*I134/1000,"")</f>
        <v/>
      </c>
      <c r="W134" s="29">
        <f t="shared" si="16"/>
        <v>0</v>
      </c>
      <c r="X134" s="29">
        <f>IFERROR(O134*I134/1000,"")</f>
        <v>0</v>
      </c>
      <c r="Y134" s="30">
        <f t="shared" si="17"/>
        <v>0</v>
      </c>
    </row>
    <row r="135" spans="1:25" ht="75" customHeight="1">
      <c r="A135" s="15">
        <v>137</v>
      </c>
      <c r="B135" s="16"/>
      <c r="C135" s="54" t="s">
        <v>615</v>
      </c>
      <c r="D135" s="57" t="s">
        <v>550</v>
      </c>
      <c r="E135" s="18" t="s">
        <v>289</v>
      </c>
      <c r="F135" s="19" t="s">
        <v>101</v>
      </c>
      <c r="G135" s="20">
        <v>30.72888</v>
      </c>
      <c r="H135" s="20">
        <v>1.28037</v>
      </c>
      <c r="I135" s="21">
        <v>360</v>
      </c>
      <c r="J135" s="22">
        <v>7</v>
      </c>
      <c r="K135" s="23">
        <v>24</v>
      </c>
      <c r="L135" s="24">
        <v>1</v>
      </c>
      <c r="M135" s="25">
        <f t="shared" si="14"/>
        <v>24</v>
      </c>
      <c r="N135" s="36"/>
      <c r="O135" s="26">
        <f>IFERROR(M135*N135,"")</f>
        <v>0</v>
      </c>
      <c r="P135" s="37">
        <f>IFERROR(O135*G135,"")</f>
        <v>0</v>
      </c>
      <c r="Q135" s="27">
        <v>270</v>
      </c>
      <c r="R135" s="27">
        <v>410</v>
      </c>
      <c r="S135" s="27">
        <v>130</v>
      </c>
      <c r="T135" s="28">
        <f t="shared" si="15"/>
        <v>1.4390999999999999E-2</v>
      </c>
      <c r="U135" s="28" t="str">
        <f>IFERROR(T135*#REF!,"")</f>
        <v/>
      </c>
      <c r="V135" s="28" t="str">
        <f>IFERROR(#REF!*I135/1000,"")</f>
        <v/>
      </c>
      <c r="W135" s="29">
        <f t="shared" si="16"/>
        <v>0</v>
      </c>
      <c r="X135" s="29">
        <f>IFERROR(O135*I135/1000,"")</f>
        <v>0</v>
      </c>
      <c r="Y135" s="30">
        <f t="shared" si="17"/>
        <v>0</v>
      </c>
    </row>
    <row r="136" spans="1:25" ht="75" customHeight="1">
      <c r="A136" s="15">
        <v>138</v>
      </c>
      <c r="B136" s="16"/>
      <c r="C136" s="54" t="s">
        <v>615</v>
      </c>
      <c r="D136" s="57" t="s">
        <v>551</v>
      </c>
      <c r="E136" s="18" t="s">
        <v>370</v>
      </c>
      <c r="F136" s="19" t="s">
        <v>182</v>
      </c>
      <c r="G136" s="20">
        <v>33.092640000000003</v>
      </c>
      <c r="H136" s="20">
        <v>1.3788600000000002</v>
      </c>
      <c r="I136" s="21">
        <v>311</v>
      </c>
      <c r="J136" s="22">
        <v>8</v>
      </c>
      <c r="K136" s="23">
        <v>24</v>
      </c>
      <c r="L136" s="24">
        <v>1</v>
      </c>
      <c r="M136" s="25">
        <f>IFERROR(K136*L136,"")</f>
        <v>24</v>
      </c>
      <c r="N136" s="36"/>
      <c r="O136" s="26">
        <f>IFERROR(M136*N136,"")</f>
        <v>0</v>
      </c>
      <c r="P136" s="37">
        <f>IFERROR(O136*G136,"")</f>
        <v>0</v>
      </c>
      <c r="Q136" s="27">
        <v>146</v>
      </c>
      <c r="R136" s="27">
        <v>262</v>
      </c>
      <c r="S136" s="27">
        <v>389</v>
      </c>
      <c r="T136" s="28">
        <f>IFERROR(Q136*R136*S136/1000000000,"")</f>
        <v>1.4880028E-2</v>
      </c>
      <c r="U136" s="28" t="str">
        <f>IFERROR(T136*#REF!,"")</f>
        <v/>
      </c>
      <c r="V136" s="28" t="str">
        <f>IFERROR(#REF!*I136/1000,"")</f>
        <v/>
      </c>
      <c r="W136" s="29">
        <f>IFERROR(T136*N136,"")</f>
        <v>0</v>
      </c>
      <c r="X136" s="29">
        <f>IFERROR(O136*I136/1000,"")</f>
        <v>0</v>
      </c>
      <c r="Y136" s="30">
        <f>IFERROR(X136*1.12,"")</f>
        <v>0</v>
      </c>
    </row>
    <row r="137" spans="1:25" ht="75" customHeight="1">
      <c r="A137" s="15">
        <v>139</v>
      </c>
      <c r="B137" s="16"/>
      <c r="C137" s="54" t="s">
        <v>615</v>
      </c>
      <c r="D137" s="57" t="s">
        <v>552</v>
      </c>
      <c r="E137" s="18" t="s">
        <v>371</v>
      </c>
      <c r="F137" s="19" t="s">
        <v>416</v>
      </c>
      <c r="G137" s="20">
        <v>30.391199999999998</v>
      </c>
      <c r="H137" s="20">
        <v>1.2663</v>
      </c>
      <c r="I137" s="21">
        <v>322</v>
      </c>
      <c r="J137" s="22">
        <v>5</v>
      </c>
      <c r="K137" s="23">
        <v>24</v>
      </c>
      <c r="L137" s="24">
        <v>1</v>
      </c>
      <c r="M137" s="25">
        <f>IFERROR(K137*L137,"")</f>
        <v>24</v>
      </c>
      <c r="N137" s="36"/>
      <c r="O137" s="26">
        <f>IFERROR(M137*N137,"")</f>
        <v>0</v>
      </c>
      <c r="P137" s="37">
        <f>IFERROR(O137*G137,"")</f>
        <v>0</v>
      </c>
      <c r="Q137" s="27">
        <v>270</v>
      </c>
      <c r="R137" s="27">
        <v>408</v>
      </c>
      <c r="S137" s="27">
        <v>140</v>
      </c>
      <c r="T137" s="28">
        <f>IFERROR(Q137*R137*S137/1000000000,"")</f>
        <v>1.5422399999999999E-2</v>
      </c>
      <c r="U137" s="28" t="str">
        <f>IFERROR(T137*#REF!,"")</f>
        <v/>
      </c>
      <c r="V137" s="28" t="str">
        <f>IFERROR(#REF!*I137/1000,"")</f>
        <v/>
      </c>
      <c r="W137" s="29">
        <f>IFERROR(T137*N137,"")</f>
        <v>0</v>
      </c>
      <c r="X137" s="29">
        <f>IFERROR(O137*I137/1000,"")</f>
        <v>0</v>
      </c>
      <c r="Y137" s="30">
        <f>IFERROR(X137*1.12,"")</f>
        <v>0</v>
      </c>
    </row>
    <row r="138" spans="1:25" ht="75" customHeight="1">
      <c r="A138" s="15">
        <v>140</v>
      </c>
      <c r="B138" s="16"/>
      <c r="C138" s="54" t="s">
        <v>615</v>
      </c>
      <c r="D138" s="57" t="s">
        <v>553</v>
      </c>
      <c r="E138" s="18" t="s">
        <v>372</v>
      </c>
      <c r="F138" s="19" t="s">
        <v>183</v>
      </c>
      <c r="G138" s="20">
        <v>32.5017</v>
      </c>
      <c r="H138" s="20">
        <v>1.0833900000000001</v>
      </c>
      <c r="I138" s="21">
        <v>210</v>
      </c>
      <c r="J138" s="22">
        <v>12</v>
      </c>
      <c r="K138" s="23">
        <v>30</v>
      </c>
      <c r="L138" s="24">
        <v>1</v>
      </c>
      <c r="M138" s="25">
        <f>IFERROR(K138*L138,"")</f>
        <v>30</v>
      </c>
      <c r="N138" s="36"/>
      <c r="O138" s="26">
        <f>IFERROR(M138*N138,"")</f>
        <v>0</v>
      </c>
      <c r="P138" s="37">
        <f>IFERROR(O138*G138,"")</f>
        <v>0</v>
      </c>
      <c r="Q138" s="27">
        <v>111</v>
      </c>
      <c r="R138" s="27">
        <v>271</v>
      </c>
      <c r="S138" s="27">
        <v>329</v>
      </c>
      <c r="T138" s="28">
        <f>IFERROR(Q138*R138*S138/1000000000,"")</f>
        <v>9.8966490000000004E-3</v>
      </c>
      <c r="U138" s="28" t="str">
        <f>IFERROR(T138*#REF!,"")</f>
        <v/>
      </c>
      <c r="V138" s="28" t="str">
        <f>IFERROR(#REF!*I138/1000,"")</f>
        <v/>
      </c>
      <c r="W138" s="29">
        <f>IFERROR(T138*N138,"")</f>
        <v>0</v>
      </c>
      <c r="X138" s="29">
        <f>IFERROR(O138*I138/1000,"")</f>
        <v>0</v>
      </c>
      <c r="Y138" s="30">
        <f>IFERROR(X138*1.12,"")</f>
        <v>0</v>
      </c>
    </row>
    <row r="139" spans="1:25" ht="75" customHeight="1">
      <c r="A139" s="15">
        <v>141</v>
      </c>
      <c r="B139" s="16"/>
      <c r="C139" s="54" t="s">
        <v>615</v>
      </c>
      <c r="D139" s="57" t="s">
        <v>554</v>
      </c>
      <c r="E139" s="18" t="s">
        <v>290</v>
      </c>
      <c r="F139" s="19" t="s">
        <v>102</v>
      </c>
      <c r="G139" s="20">
        <v>36.807119999999998</v>
      </c>
      <c r="H139" s="20">
        <v>1.5336299999999998</v>
      </c>
      <c r="I139" s="21">
        <v>665</v>
      </c>
      <c r="J139" s="22">
        <v>7</v>
      </c>
      <c r="K139" s="23">
        <v>24</v>
      </c>
      <c r="L139" s="24">
        <v>1</v>
      </c>
      <c r="M139" s="25">
        <f t="shared" si="14"/>
        <v>24</v>
      </c>
      <c r="N139" s="36"/>
      <c r="O139" s="26">
        <f>IFERROR(M139*N139,"")</f>
        <v>0</v>
      </c>
      <c r="P139" s="37">
        <f>IFERROR(O139*G139,"")</f>
        <v>0</v>
      </c>
      <c r="Q139" s="27">
        <v>290</v>
      </c>
      <c r="R139" s="27">
        <v>440</v>
      </c>
      <c r="S139" s="27">
        <v>240</v>
      </c>
      <c r="T139" s="28">
        <f t="shared" si="15"/>
        <v>3.0623999999999998E-2</v>
      </c>
      <c r="U139" s="28" t="str">
        <f>IFERROR(T139*#REF!,"")</f>
        <v/>
      </c>
      <c r="V139" s="28" t="str">
        <f>IFERROR(#REF!*I139/1000,"")</f>
        <v/>
      </c>
      <c r="W139" s="29">
        <f t="shared" si="16"/>
        <v>0</v>
      </c>
      <c r="X139" s="29">
        <f>IFERROR(O139*I139/1000,"")</f>
        <v>0</v>
      </c>
      <c r="Y139" s="30">
        <f t="shared" si="17"/>
        <v>0</v>
      </c>
    </row>
    <row r="140" spans="1:25" ht="75" customHeight="1">
      <c r="A140" s="15">
        <v>142</v>
      </c>
      <c r="B140" s="16"/>
      <c r="C140" s="54" t="s">
        <v>615</v>
      </c>
      <c r="D140" s="57" t="s">
        <v>555</v>
      </c>
      <c r="E140" s="18" t="s">
        <v>291</v>
      </c>
      <c r="F140" s="19" t="s">
        <v>103</v>
      </c>
      <c r="G140" s="20">
        <v>45.249120000000005</v>
      </c>
      <c r="H140" s="20">
        <v>1.8853800000000003</v>
      </c>
      <c r="I140" s="21">
        <v>525</v>
      </c>
      <c r="J140" s="22">
        <v>6</v>
      </c>
      <c r="K140" s="23">
        <v>24</v>
      </c>
      <c r="L140" s="24">
        <v>1</v>
      </c>
      <c r="M140" s="25">
        <f t="shared" si="14"/>
        <v>24</v>
      </c>
      <c r="N140" s="36"/>
      <c r="O140" s="26">
        <f>IFERROR(M140*N140,"")</f>
        <v>0</v>
      </c>
      <c r="P140" s="37">
        <f>IFERROR(O140*G140,"")</f>
        <v>0</v>
      </c>
      <c r="Q140" s="27">
        <v>240</v>
      </c>
      <c r="R140" s="27">
        <v>280</v>
      </c>
      <c r="S140" s="27">
        <v>420</v>
      </c>
      <c r="T140" s="28">
        <f t="shared" si="15"/>
        <v>2.8223999999999999E-2</v>
      </c>
      <c r="U140" s="28" t="str">
        <f>IFERROR(T140*#REF!,"")</f>
        <v/>
      </c>
      <c r="V140" s="28" t="str">
        <f>IFERROR(#REF!*I140/1000,"")</f>
        <v/>
      </c>
      <c r="W140" s="29">
        <f t="shared" si="16"/>
        <v>0</v>
      </c>
      <c r="X140" s="29">
        <f>IFERROR(O140*I140/1000,"")</f>
        <v>0</v>
      </c>
      <c r="Y140" s="30">
        <f t="shared" si="17"/>
        <v>0</v>
      </c>
    </row>
    <row r="141" spans="1:25" ht="75" customHeight="1">
      <c r="A141" s="15">
        <v>143</v>
      </c>
      <c r="B141" s="16"/>
      <c r="C141" s="54" t="s">
        <v>615</v>
      </c>
      <c r="D141" s="57" t="s">
        <v>556</v>
      </c>
      <c r="E141" s="18" t="s">
        <v>375</v>
      </c>
      <c r="F141" s="19" t="s">
        <v>186</v>
      </c>
      <c r="G141" s="20">
        <v>35.456400000000002</v>
      </c>
      <c r="H141" s="20">
        <v>1.4773500000000002</v>
      </c>
      <c r="I141" s="21">
        <v>6400</v>
      </c>
      <c r="J141" s="22">
        <v>6</v>
      </c>
      <c r="K141" s="23">
        <v>24</v>
      </c>
      <c r="L141" s="24">
        <v>1</v>
      </c>
      <c r="M141" s="25">
        <f>IFERROR(K141*L141,"")</f>
        <v>24</v>
      </c>
      <c r="N141" s="36"/>
      <c r="O141" s="26">
        <f>IFERROR(M141*N141,"")</f>
        <v>0</v>
      </c>
      <c r="P141" s="37">
        <f>IFERROR(O141*G141,"")</f>
        <v>0</v>
      </c>
      <c r="Q141" s="27">
        <v>290</v>
      </c>
      <c r="R141" s="27">
        <v>440</v>
      </c>
      <c r="S141" s="27">
        <v>240</v>
      </c>
      <c r="T141" s="28">
        <f>IFERROR(Q141*R141*S141/1000000000,"")</f>
        <v>3.0623999999999998E-2</v>
      </c>
      <c r="U141" s="28" t="str">
        <f>IFERROR(T141*#REF!,"")</f>
        <v/>
      </c>
      <c r="V141" s="28" t="str">
        <f>IFERROR(#REF!*I141/1000,"")</f>
        <v/>
      </c>
      <c r="W141" s="29">
        <f>IFERROR(T141*N141,"")</f>
        <v>0</v>
      </c>
      <c r="X141" s="29">
        <f>IFERROR(O141*I141/1000,"")</f>
        <v>0</v>
      </c>
      <c r="Y141" s="30">
        <f>IFERROR(X141*1.12,"")</f>
        <v>0</v>
      </c>
    </row>
    <row r="142" spans="1:25" ht="75" customHeight="1">
      <c r="A142" s="15">
        <v>144</v>
      </c>
      <c r="B142" s="16"/>
      <c r="C142" s="54" t="s">
        <v>615</v>
      </c>
      <c r="D142" s="57" t="s">
        <v>557</v>
      </c>
      <c r="E142" s="18" t="s">
        <v>376</v>
      </c>
      <c r="F142" s="19" t="s">
        <v>187</v>
      </c>
      <c r="G142" s="20">
        <v>39.508560000000003</v>
      </c>
      <c r="H142" s="20">
        <v>1.64619</v>
      </c>
      <c r="I142" s="21">
        <v>640</v>
      </c>
      <c r="J142" s="22">
        <v>6</v>
      </c>
      <c r="K142" s="23">
        <v>24</v>
      </c>
      <c r="L142" s="24">
        <v>1</v>
      </c>
      <c r="M142" s="25">
        <f>IFERROR(K142*L142,"")</f>
        <v>24</v>
      </c>
      <c r="N142" s="36"/>
      <c r="O142" s="26">
        <f>IFERROR(M142*N142,"")</f>
        <v>0</v>
      </c>
      <c r="P142" s="37">
        <f>IFERROR(O142*G142,"")</f>
        <v>0</v>
      </c>
      <c r="Q142" s="27">
        <v>440</v>
      </c>
      <c r="R142" s="27">
        <v>290</v>
      </c>
      <c r="S142" s="27">
        <v>240</v>
      </c>
      <c r="T142" s="28">
        <f>IFERROR(Q142*R142*S142/1000000000,"")</f>
        <v>3.0623999999999998E-2</v>
      </c>
      <c r="U142" s="28" t="str">
        <f>IFERROR(T142*#REF!,"")</f>
        <v/>
      </c>
      <c r="V142" s="28" t="str">
        <f>IFERROR(#REF!*I142/1000,"")</f>
        <v/>
      </c>
      <c r="W142" s="29">
        <f>IFERROR(T142*N142,"")</f>
        <v>0</v>
      </c>
      <c r="X142" s="29">
        <f>IFERROR(O142*I142/1000,"")</f>
        <v>0</v>
      </c>
      <c r="Y142" s="30">
        <f>IFERROR(X142*1.12,"")</f>
        <v>0</v>
      </c>
    </row>
    <row r="143" spans="1:25" ht="75" customHeight="1">
      <c r="A143" s="15">
        <v>145</v>
      </c>
      <c r="B143" s="16"/>
      <c r="C143" s="54" t="s">
        <v>615</v>
      </c>
      <c r="D143" s="57" t="s">
        <v>558</v>
      </c>
      <c r="E143" s="18" t="s">
        <v>292</v>
      </c>
      <c r="F143" s="19" t="s">
        <v>104</v>
      </c>
      <c r="G143" s="20">
        <v>38.411099999999998</v>
      </c>
      <c r="H143" s="20">
        <v>1.28037</v>
      </c>
      <c r="I143" s="21">
        <v>225</v>
      </c>
      <c r="J143" s="22">
        <v>12</v>
      </c>
      <c r="K143" s="23">
        <v>30</v>
      </c>
      <c r="L143" s="24">
        <v>1</v>
      </c>
      <c r="M143" s="25">
        <f t="shared" si="14"/>
        <v>30</v>
      </c>
      <c r="N143" s="36"/>
      <c r="O143" s="26">
        <f>IFERROR(M143*N143,"")</f>
        <v>0</v>
      </c>
      <c r="P143" s="37">
        <f>IFERROR(O143*G143,"")</f>
        <v>0</v>
      </c>
      <c r="Q143" s="27">
        <v>120</v>
      </c>
      <c r="R143" s="27">
        <v>270</v>
      </c>
      <c r="S143" s="27">
        <v>330</v>
      </c>
      <c r="T143" s="28">
        <f t="shared" si="15"/>
        <v>1.0692E-2</v>
      </c>
      <c r="U143" s="28" t="str">
        <f>IFERROR(T143*#REF!,"")</f>
        <v/>
      </c>
      <c r="V143" s="28" t="str">
        <f>IFERROR(#REF!*I143/1000,"")</f>
        <v/>
      </c>
      <c r="W143" s="29">
        <f t="shared" si="16"/>
        <v>0</v>
      </c>
      <c r="X143" s="29">
        <f>IFERROR(O143*I143/1000,"")</f>
        <v>0</v>
      </c>
      <c r="Y143" s="30">
        <f t="shared" si="17"/>
        <v>0</v>
      </c>
    </row>
    <row r="144" spans="1:25" ht="75" customHeight="1">
      <c r="A144" s="15">
        <v>146</v>
      </c>
      <c r="B144" s="16"/>
      <c r="C144" s="54" t="s">
        <v>615</v>
      </c>
      <c r="D144" s="17" t="s">
        <v>559</v>
      </c>
      <c r="E144" s="18" t="s">
        <v>293</v>
      </c>
      <c r="F144" s="19" t="s">
        <v>105</v>
      </c>
      <c r="G144" s="20">
        <v>33.430320000000002</v>
      </c>
      <c r="H144" s="20">
        <v>1.39293</v>
      </c>
      <c r="I144" s="21">
        <v>543</v>
      </c>
      <c r="J144" s="22">
        <v>6</v>
      </c>
      <c r="K144" s="23">
        <v>24</v>
      </c>
      <c r="L144" s="24">
        <v>1</v>
      </c>
      <c r="M144" s="25">
        <f t="shared" si="14"/>
        <v>24</v>
      </c>
      <c r="N144" s="36"/>
      <c r="O144" s="26">
        <f>IFERROR(M144*N144,"")</f>
        <v>0</v>
      </c>
      <c r="P144" s="37">
        <f>IFERROR(O144*G144,"")</f>
        <v>0</v>
      </c>
      <c r="Q144" s="27">
        <v>224</v>
      </c>
      <c r="R144" s="27">
        <v>411</v>
      </c>
      <c r="S144" s="27">
        <v>272</v>
      </c>
      <c r="T144" s="28">
        <f t="shared" si="15"/>
        <v>2.5041408000000001E-2</v>
      </c>
      <c r="U144" s="28" t="str">
        <f>IFERROR(T144*#REF!,"")</f>
        <v/>
      </c>
      <c r="V144" s="28" t="str">
        <f>IFERROR(#REF!*I144/1000,"")</f>
        <v/>
      </c>
      <c r="W144" s="29">
        <f t="shared" si="16"/>
        <v>0</v>
      </c>
      <c r="X144" s="29">
        <f>IFERROR(O144*I144/1000,"")</f>
        <v>0</v>
      </c>
      <c r="Y144" s="30">
        <f t="shared" si="17"/>
        <v>0</v>
      </c>
    </row>
    <row r="145" spans="1:25" ht="75" customHeight="1">
      <c r="A145" s="15">
        <v>147</v>
      </c>
      <c r="B145" s="16"/>
      <c r="C145" s="54" t="s">
        <v>615</v>
      </c>
      <c r="D145" s="17" t="s">
        <v>560</v>
      </c>
      <c r="E145" s="18" t="s">
        <v>294</v>
      </c>
      <c r="F145" s="19" t="s">
        <v>106</v>
      </c>
      <c r="G145" s="20">
        <v>29.378160000000001</v>
      </c>
      <c r="H145" s="20">
        <v>1.2240900000000001</v>
      </c>
      <c r="I145" s="21">
        <v>387</v>
      </c>
      <c r="J145" s="22">
        <v>12</v>
      </c>
      <c r="K145" s="23">
        <v>24</v>
      </c>
      <c r="L145" s="24">
        <v>1</v>
      </c>
      <c r="M145" s="25">
        <f t="shared" si="14"/>
        <v>24</v>
      </c>
      <c r="N145" s="36"/>
      <c r="O145" s="26">
        <f>IFERROR(M145*N145,"")</f>
        <v>0</v>
      </c>
      <c r="P145" s="37">
        <f>IFERROR(O145*G145,"")</f>
        <v>0</v>
      </c>
      <c r="Q145" s="27">
        <v>129</v>
      </c>
      <c r="R145" s="27">
        <v>408</v>
      </c>
      <c r="S145" s="27">
        <v>272</v>
      </c>
      <c r="T145" s="28">
        <f t="shared" si="15"/>
        <v>1.4315904000000001E-2</v>
      </c>
      <c r="U145" s="28" t="str">
        <f>IFERROR(T145*#REF!,"")</f>
        <v/>
      </c>
      <c r="V145" s="28" t="str">
        <f>IFERROR(#REF!*I145/1000,"")</f>
        <v/>
      </c>
      <c r="W145" s="29">
        <f t="shared" si="16"/>
        <v>0</v>
      </c>
      <c r="X145" s="29">
        <f>IFERROR(O145*I145/1000,"")</f>
        <v>0</v>
      </c>
      <c r="Y145" s="30">
        <f t="shared" si="17"/>
        <v>0</v>
      </c>
    </row>
    <row r="146" spans="1:25" ht="75" customHeight="1">
      <c r="A146" s="15">
        <v>148</v>
      </c>
      <c r="B146" s="16"/>
      <c r="C146" s="54" t="s">
        <v>615</v>
      </c>
      <c r="D146" s="17" t="s">
        <v>559</v>
      </c>
      <c r="E146" s="18" t="s">
        <v>295</v>
      </c>
      <c r="F146" s="19" t="s">
        <v>107</v>
      </c>
      <c r="G146" s="20">
        <v>34.443359999999998</v>
      </c>
      <c r="H146" s="20">
        <v>1.4351399999999999</v>
      </c>
      <c r="I146" s="21">
        <v>536</v>
      </c>
      <c r="J146" s="22">
        <v>12</v>
      </c>
      <c r="K146" s="23">
        <v>24</v>
      </c>
      <c r="L146" s="24">
        <v>1</v>
      </c>
      <c r="M146" s="25">
        <f t="shared" si="14"/>
        <v>24</v>
      </c>
      <c r="N146" s="36"/>
      <c r="O146" s="26">
        <f>IFERROR(M146*N146,"")</f>
        <v>0</v>
      </c>
      <c r="P146" s="37">
        <f>IFERROR(O146*G146,"")</f>
        <v>0</v>
      </c>
      <c r="Q146" s="27">
        <v>173</v>
      </c>
      <c r="R146" s="27">
        <v>408</v>
      </c>
      <c r="S146" s="27">
        <v>272</v>
      </c>
      <c r="T146" s="28">
        <f t="shared" si="15"/>
        <v>1.9198848000000001E-2</v>
      </c>
      <c r="U146" s="28" t="str">
        <f>IFERROR(T146*#REF!,"")</f>
        <v/>
      </c>
      <c r="V146" s="28" t="str">
        <f>IFERROR(#REF!*I146/1000,"")</f>
        <v/>
      </c>
      <c r="W146" s="29">
        <f t="shared" si="16"/>
        <v>0</v>
      </c>
      <c r="X146" s="29">
        <f>IFERROR(O146*I146/1000,"")</f>
        <v>0</v>
      </c>
      <c r="Y146" s="30">
        <f t="shared" si="17"/>
        <v>0</v>
      </c>
    </row>
    <row r="147" spans="1:25" ht="75" customHeight="1">
      <c r="A147" s="15">
        <v>149</v>
      </c>
      <c r="B147" s="16"/>
      <c r="C147" s="54" t="s">
        <v>615</v>
      </c>
      <c r="D147" s="17" t="s">
        <v>561</v>
      </c>
      <c r="E147" s="18" t="s">
        <v>296</v>
      </c>
      <c r="F147" s="19" t="s">
        <v>108</v>
      </c>
      <c r="G147" s="20">
        <v>49.132440000000003</v>
      </c>
      <c r="H147" s="20">
        <v>4.0943700000000005</v>
      </c>
      <c r="I147" s="21">
        <v>623</v>
      </c>
      <c r="J147" s="22">
        <v>9</v>
      </c>
      <c r="K147" s="23">
        <v>12</v>
      </c>
      <c r="L147" s="24">
        <v>1</v>
      </c>
      <c r="M147" s="25">
        <f t="shared" si="14"/>
        <v>12</v>
      </c>
      <c r="N147" s="36"/>
      <c r="O147" s="26">
        <f>IFERROR(M147*N147,"")</f>
        <v>0</v>
      </c>
      <c r="P147" s="37">
        <f>IFERROR(O147*G147,"")</f>
        <v>0</v>
      </c>
      <c r="Q147" s="27">
        <v>237</v>
      </c>
      <c r="R147" s="27">
        <v>288</v>
      </c>
      <c r="S147" s="27">
        <v>213</v>
      </c>
      <c r="T147" s="28">
        <f t="shared" si="15"/>
        <v>1.4538528E-2</v>
      </c>
      <c r="U147" s="28" t="str">
        <f>IFERROR(T147*#REF!,"")</f>
        <v/>
      </c>
      <c r="V147" s="28" t="str">
        <f>IFERROR(#REF!*I147/1000,"")</f>
        <v/>
      </c>
      <c r="W147" s="29">
        <f t="shared" si="16"/>
        <v>0</v>
      </c>
      <c r="X147" s="29">
        <f>IFERROR(O147*I147/1000,"")</f>
        <v>0</v>
      </c>
      <c r="Y147" s="30">
        <f t="shared" si="17"/>
        <v>0</v>
      </c>
    </row>
    <row r="148" spans="1:25" ht="75" customHeight="1">
      <c r="A148" s="15">
        <v>150</v>
      </c>
      <c r="B148" s="16"/>
      <c r="C148" s="54" t="s">
        <v>615</v>
      </c>
      <c r="D148" s="17" t="s">
        <v>562</v>
      </c>
      <c r="E148" s="18" t="s">
        <v>297</v>
      </c>
      <c r="F148" s="19" t="s">
        <v>109</v>
      </c>
      <c r="G148" s="20">
        <v>49.132440000000003</v>
      </c>
      <c r="H148" s="20">
        <v>4.0943700000000005</v>
      </c>
      <c r="I148" s="21">
        <v>623</v>
      </c>
      <c r="J148" s="22">
        <v>9</v>
      </c>
      <c r="K148" s="23">
        <v>12</v>
      </c>
      <c r="L148" s="24">
        <v>1</v>
      </c>
      <c r="M148" s="25">
        <f t="shared" si="14"/>
        <v>12</v>
      </c>
      <c r="N148" s="36"/>
      <c r="O148" s="26">
        <f>IFERROR(M148*N148,"")</f>
        <v>0</v>
      </c>
      <c r="P148" s="37">
        <f>IFERROR(O148*G148,"")</f>
        <v>0</v>
      </c>
      <c r="Q148" s="27">
        <v>237</v>
      </c>
      <c r="R148" s="27">
        <v>282</v>
      </c>
      <c r="S148" s="27">
        <v>213</v>
      </c>
      <c r="T148" s="28">
        <f t="shared" si="15"/>
        <v>1.4235642E-2</v>
      </c>
      <c r="U148" s="28" t="str">
        <f>IFERROR(T148*#REF!,"")</f>
        <v/>
      </c>
      <c r="V148" s="28" t="str">
        <f>IFERROR(#REF!*I148/1000,"")</f>
        <v/>
      </c>
      <c r="W148" s="29">
        <f t="shared" si="16"/>
        <v>0</v>
      </c>
      <c r="X148" s="29">
        <f>IFERROR(O148*I148/1000,"")</f>
        <v>0</v>
      </c>
      <c r="Y148" s="30">
        <f t="shared" si="17"/>
        <v>0</v>
      </c>
    </row>
    <row r="149" spans="1:25" ht="75" customHeight="1">
      <c r="A149" s="15">
        <v>151</v>
      </c>
      <c r="B149" s="16"/>
      <c r="C149" s="54" t="s">
        <v>615</v>
      </c>
      <c r="D149" s="17" t="s">
        <v>563</v>
      </c>
      <c r="E149" s="18" t="s">
        <v>298</v>
      </c>
      <c r="F149" s="19" t="s">
        <v>110</v>
      </c>
      <c r="G149" s="20">
        <v>49.132440000000003</v>
      </c>
      <c r="H149" s="20">
        <v>4.0943700000000005</v>
      </c>
      <c r="I149" s="21">
        <v>520</v>
      </c>
      <c r="J149" s="22">
        <v>9</v>
      </c>
      <c r="K149" s="23">
        <v>12</v>
      </c>
      <c r="L149" s="24">
        <v>1</v>
      </c>
      <c r="M149" s="25">
        <f t="shared" si="14"/>
        <v>12</v>
      </c>
      <c r="N149" s="36"/>
      <c r="O149" s="26">
        <f>IFERROR(M149*N149,"")</f>
        <v>0</v>
      </c>
      <c r="P149" s="37">
        <f>IFERROR(O149*G149,"")</f>
        <v>0</v>
      </c>
      <c r="Q149" s="27">
        <v>237</v>
      </c>
      <c r="R149" s="27">
        <v>282</v>
      </c>
      <c r="S149" s="27">
        <v>237</v>
      </c>
      <c r="T149" s="28">
        <f t="shared" si="15"/>
        <v>1.5839658E-2</v>
      </c>
      <c r="U149" s="28" t="str">
        <f>IFERROR(T149*#REF!,"")</f>
        <v/>
      </c>
      <c r="V149" s="28" t="str">
        <f>IFERROR(#REF!*I149/1000,"")</f>
        <v/>
      </c>
      <c r="W149" s="29">
        <f t="shared" si="16"/>
        <v>0</v>
      </c>
      <c r="X149" s="29">
        <f>IFERROR(O149*I149/1000,"")</f>
        <v>0</v>
      </c>
      <c r="Y149" s="30">
        <f t="shared" si="17"/>
        <v>0</v>
      </c>
    </row>
    <row r="150" spans="1:25" ht="75" customHeight="1">
      <c r="A150" s="15">
        <v>152</v>
      </c>
      <c r="B150" s="16"/>
      <c r="C150" s="55" t="s">
        <v>616</v>
      </c>
      <c r="D150" s="57" t="s">
        <v>564</v>
      </c>
      <c r="E150" s="18" t="s">
        <v>405</v>
      </c>
      <c r="F150" s="19" t="s">
        <v>404</v>
      </c>
      <c r="G150" s="20">
        <v>52.678080000000008</v>
      </c>
      <c r="H150" s="20">
        <v>2.1949200000000002</v>
      </c>
      <c r="I150" s="21">
        <v>77</v>
      </c>
      <c r="J150" s="22">
        <v>15</v>
      </c>
      <c r="K150" s="23">
        <v>12</v>
      </c>
      <c r="L150" s="24">
        <v>2</v>
      </c>
      <c r="M150" s="25">
        <f t="shared" ref="M150:M158" si="18">IFERROR(K150*L150,"")</f>
        <v>24</v>
      </c>
      <c r="N150" s="36"/>
      <c r="O150" s="26">
        <f>IFERROR(M150*N150,"")</f>
        <v>0</v>
      </c>
      <c r="P150" s="37">
        <f>IFERROR(O150*G150,"")</f>
        <v>0</v>
      </c>
      <c r="Q150" s="27">
        <v>124</v>
      </c>
      <c r="R150" s="27">
        <v>382</v>
      </c>
      <c r="S150" s="27">
        <v>336</v>
      </c>
      <c r="T150" s="28">
        <f t="shared" ref="T150:T158" si="19">IFERROR(Q150*R150*S150/1000000000,"")</f>
        <v>1.5915648000000001E-2</v>
      </c>
      <c r="U150" s="28" t="str">
        <f>IFERROR(T150*#REF!,"")</f>
        <v/>
      </c>
      <c r="V150" s="28" t="str">
        <f>IFERROR(#REF!*I150/1000,"")</f>
        <v/>
      </c>
      <c r="W150" s="29">
        <f t="shared" ref="W150:W158" si="20">IFERROR(T150*N150,"")</f>
        <v>0</v>
      </c>
      <c r="X150" s="29">
        <f>IFERROR(O150*I150/1000,"")</f>
        <v>0</v>
      </c>
      <c r="Y150" s="30">
        <f t="shared" ref="Y150:Y158" si="21">IFERROR(X150*1.12,"")</f>
        <v>0</v>
      </c>
    </row>
    <row r="151" spans="1:25" ht="75" customHeight="1">
      <c r="A151" s="15">
        <v>153</v>
      </c>
      <c r="B151" s="16"/>
      <c r="C151" s="55" t="s">
        <v>616</v>
      </c>
      <c r="D151" s="57" t="s">
        <v>565</v>
      </c>
      <c r="E151" s="18" t="s">
        <v>403</v>
      </c>
      <c r="F151" s="19" t="s">
        <v>402</v>
      </c>
      <c r="G151" s="20">
        <v>52.678080000000008</v>
      </c>
      <c r="H151" s="20">
        <v>2.1949200000000002</v>
      </c>
      <c r="I151" s="21">
        <v>77</v>
      </c>
      <c r="J151" s="22">
        <v>15</v>
      </c>
      <c r="K151" s="23">
        <v>12</v>
      </c>
      <c r="L151" s="24">
        <v>2</v>
      </c>
      <c r="M151" s="25">
        <f t="shared" si="18"/>
        <v>24</v>
      </c>
      <c r="N151" s="36"/>
      <c r="O151" s="26">
        <f>IFERROR(M151*N151,"")</f>
        <v>0</v>
      </c>
      <c r="P151" s="37">
        <f>IFERROR(O151*G151,"")</f>
        <v>0</v>
      </c>
      <c r="Q151" s="27">
        <v>124</v>
      </c>
      <c r="R151" s="27">
        <v>382</v>
      </c>
      <c r="S151" s="27">
        <v>336</v>
      </c>
      <c r="T151" s="28">
        <f t="shared" si="19"/>
        <v>1.5915648000000001E-2</v>
      </c>
      <c r="U151" s="28" t="str">
        <f>IFERROR(T151*#REF!,"")</f>
        <v/>
      </c>
      <c r="V151" s="28" t="str">
        <f>IFERROR(#REF!*I151/1000,"")</f>
        <v/>
      </c>
      <c r="W151" s="29">
        <f t="shared" si="20"/>
        <v>0</v>
      </c>
      <c r="X151" s="29">
        <f>IFERROR(O151*I151/1000,"")</f>
        <v>0</v>
      </c>
      <c r="Y151" s="30">
        <f t="shared" si="21"/>
        <v>0</v>
      </c>
    </row>
    <row r="152" spans="1:25" ht="75" customHeight="1">
      <c r="A152" s="15">
        <v>154</v>
      </c>
      <c r="B152" s="16"/>
      <c r="C152" s="55" t="s">
        <v>616</v>
      </c>
      <c r="D152" s="57" t="s">
        <v>566</v>
      </c>
      <c r="E152" s="18" t="s">
        <v>331</v>
      </c>
      <c r="F152" s="19" t="s">
        <v>142</v>
      </c>
      <c r="G152" s="20">
        <v>54.028799999999997</v>
      </c>
      <c r="H152" s="20">
        <v>2.2511999999999999</v>
      </c>
      <c r="I152" s="21">
        <v>88</v>
      </c>
      <c r="J152" s="22">
        <v>12</v>
      </c>
      <c r="K152" s="23">
        <v>12</v>
      </c>
      <c r="L152" s="24">
        <v>2</v>
      </c>
      <c r="M152" s="25">
        <f t="shared" si="18"/>
        <v>24</v>
      </c>
      <c r="N152" s="36"/>
      <c r="O152" s="26">
        <f>IFERROR(M152*N152,"")</f>
        <v>0</v>
      </c>
      <c r="P152" s="37">
        <f>IFERROR(O152*G152,"")</f>
        <v>0</v>
      </c>
      <c r="Q152" s="27">
        <v>124</v>
      </c>
      <c r="R152" s="27">
        <v>382</v>
      </c>
      <c r="S152" s="27">
        <v>336</v>
      </c>
      <c r="T152" s="28">
        <f t="shared" si="19"/>
        <v>1.5915648000000001E-2</v>
      </c>
      <c r="U152" s="28" t="str">
        <f>IFERROR(T152*#REF!,"")</f>
        <v/>
      </c>
      <c r="V152" s="28" t="str">
        <f>IFERROR(#REF!*I152/1000,"")</f>
        <v/>
      </c>
      <c r="W152" s="29">
        <f t="shared" si="20"/>
        <v>0</v>
      </c>
      <c r="X152" s="29">
        <f>IFERROR(O152*I152/1000,"")</f>
        <v>0</v>
      </c>
      <c r="Y152" s="30">
        <f t="shared" si="21"/>
        <v>0</v>
      </c>
    </row>
    <row r="153" spans="1:25" ht="75" customHeight="1">
      <c r="A153" s="15">
        <v>155</v>
      </c>
      <c r="B153" s="16"/>
      <c r="C153" s="55" t="s">
        <v>616</v>
      </c>
      <c r="D153" s="57" t="s">
        <v>567</v>
      </c>
      <c r="E153" s="18" t="s">
        <v>334</v>
      </c>
      <c r="F153" s="19" t="s">
        <v>145</v>
      </c>
      <c r="G153" s="20">
        <v>54.028799999999997</v>
      </c>
      <c r="H153" s="20">
        <v>2.2511999999999999</v>
      </c>
      <c r="I153" s="21">
        <v>88</v>
      </c>
      <c r="J153" s="22">
        <v>12</v>
      </c>
      <c r="K153" s="23">
        <v>12</v>
      </c>
      <c r="L153" s="24">
        <v>2</v>
      </c>
      <c r="M153" s="25">
        <f t="shared" si="18"/>
        <v>24</v>
      </c>
      <c r="N153" s="36"/>
      <c r="O153" s="26">
        <f>IFERROR(M153*N153,"")</f>
        <v>0</v>
      </c>
      <c r="P153" s="37">
        <f>IFERROR(O153*G153,"")</f>
        <v>0</v>
      </c>
      <c r="Q153" s="27">
        <v>124</v>
      </c>
      <c r="R153" s="27">
        <v>382</v>
      </c>
      <c r="S153" s="27">
        <v>336</v>
      </c>
      <c r="T153" s="28">
        <f t="shared" si="19"/>
        <v>1.5915648000000001E-2</v>
      </c>
      <c r="U153" s="28" t="str">
        <f>IFERROR(T153*#REF!,"")</f>
        <v/>
      </c>
      <c r="V153" s="28" t="str">
        <f>IFERROR(#REF!*I153/1000,"")</f>
        <v/>
      </c>
      <c r="W153" s="29">
        <f t="shared" si="20"/>
        <v>0</v>
      </c>
      <c r="X153" s="29">
        <f>IFERROR(O153*I153/1000,"")</f>
        <v>0</v>
      </c>
      <c r="Y153" s="30">
        <f t="shared" si="21"/>
        <v>0</v>
      </c>
    </row>
    <row r="154" spans="1:25" ht="75" customHeight="1">
      <c r="A154" s="15">
        <v>156</v>
      </c>
      <c r="B154" s="16"/>
      <c r="C154" s="55" t="s">
        <v>616</v>
      </c>
      <c r="D154" s="57" t="s">
        <v>566</v>
      </c>
      <c r="E154" s="18" t="s">
        <v>337</v>
      </c>
      <c r="F154" s="19" t="s">
        <v>148</v>
      </c>
      <c r="G154" s="20">
        <v>51.665040000000005</v>
      </c>
      <c r="H154" s="20">
        <v>2.1527100000000003</v>
      </c>
      <c r="I154" s="21">
        <v>88</v>
      </c>
      <c r="J154" s="22">
        <v>12</v>
      </c>
      <c r="K154" s="23">
        <v>12</v>
      </c>
      <c r="L154" s="24">
        <v>2</v>
      </c>
      <c r="M154" s="25">
        <f t="shared" si="18"/>
        <v>24</v>
      </c>
      <c r="N154" s="36"/>
      <c r="O154" s="26">
        <f>IFERROR(M154*N154,"")</f>
        <v>0</v>
      </c>
      <c r="P154" s="37">
        <f>IFERROR(O154*G154,"")</f>
        <v>0</v>
      </c>
      <c r="Q154" s="27">
        <v>124</v>
      </c>
      <c r="R154" s="27">
        <v>382</v>
      </c>
      <c r="S154" s="27">
        <v>336</v>
      </c>
      <c r="T154" s="28">
        <f t="shared" si="19"/>
        <v>1.5915648000000001E-2</v>
      </c>
      <c r="U154" s="28" t="str">
        <f>IFERROR(T154*#REF!,"")</f>
        <v/>
      </c>
      <c r="V154" s="28" t="str">
        <f>IFERROR(#REF!*I154/1000,"")</f>
        <v/>
      </c>
      <c r="W154" s="29">
        <f t="shared" si="20"/>
        <v>0</v>
      </c>
      <c r="X154" s="29">
        <f>IFERROR(O154*I154/1000,"")</f>
        <v>0</v>
      </c>
      <c r="Y154" s="30">
        <f t="shared" si="21"/>
        <v>0</v>
      </c>
    </row>
    <row r="155" spans="1:25" ht="75" customHeight="1">
      <c r="A155" s="15">
        <v>157</v>
      </c>
      <c r="B155" s="16"/>
      <c r="C155" s="55" t="s">
        <v>616</v>
      </c>
      <c r="D155" s="57" t="s">
        <v>568</v>
      </c>
      <c r="E155" s="18" t="s">
        <v>332</v>
      </c>
      <c r="F155" s="19" t="s">
        <v>143</v>
      </c>
      <c r="G155" s="20">
        <v>72.263520000000014</v>
      </c>
      <c r="H155" s="20">
        <v>3.0109800000000004</v>
      </c>
      <c r="I155" s="21">
        <v>58</v>
      </c>
      <c r="J155" s="22">
        <v>12</v>
      </c>
      <c r="K155" s="23">
        <v>6</v>
      </c>
      <c r="L155" s="24">
        <v>4</v>
      </c>
      <c r="M155" s="25">
        <f t="shared" si="18"/>
        <v>24</v>
      </c>
      <c r="N155" s="36"/>
      <c r="O155" s="26">
        <f>IFERROR(M155*N155,"")</f>
        <v>0</v>
      </c>
      <c r="P155" s="37">
        <f>IFERROR(O155*G155,"")</f>
        <v>0</v>
      </c>
      <c r="Q155" s="27">
        <v>266</v>
      </c>
      <c r="R155" s="27">
        <v>324</v>
      </c>
      <c r="S155" s="27">
        <v>209</v>
      </c>
      <c r="T155" s="28">
        <f t="shared" si="19"/>
        <v>1.8012456E-2</v>
      </c>
      <c r="U155" s="28" t="str">
        <f>IFERROR(T155*#REF!,"")</f>
        <v/>
      </c>
      <c r="V155" s="28" t="str">
        <f>IFERROR(#REF!*I155/1000,"")</f>
        <v/>
      </c>
      <c r="W155" s="29">
        <f t="shared" si="20"/>
        <v>0</v>
      </c>
      <c r="X155" s="29">
        <f>IFERROR(O155*I155/1000,"")</f>
        <v>0</v>
      </c>
      <c r="Y155" s="30">
        <f t="shared" si="21"/>
        <v>0</v>
      </c>
    </row>
    <row r="156" spans="1:25" ht="75" customHeight="1">
      <c r="A156" s="15">
        <v>158</v>
      </c>
      <c r="B156" s="16"/>
      <c r="C156" s="55" t="s">
        <v>616</v>
      </c>
      <c r="D156" s="57" t="s">
        <v>569</v>
      </c>
      <c r="E156" s="18" t="s">
        <v>333</v>
      </c>
      <c r="F156" s="19" t="s">
        <v>144</v>
      </c>
      <c r="G156" s="20">
        <v>72.263520000000014</v>
      </c>
      <c r="H156" s="20">
        <v>3.0109800000000004</v>
      </c>
      <c r="I156" s="21">
        <v>54</v>
      </c>
      <c r="J156" s="22">
        <v>12</v>
      </c>
      <c r="K156" s="23">
        <v>6</v>
      </c>
      <c r="L156" s="24">
        <v>4</v>
      </c>
      <c r="M156" s="25">
        <f t="shared" si="18"/>
        <v>24</v>
      </c>
      <c r="N156" s="36"/>
      <c r="O156" s="26">
        <f>IFERROR(M156*N156,"")</f>
        <v>0</v>
      </c>
      <c r="P156" s="37">
        <f>IFERROR(O156*G156,"")</f>
        <v>0</v>
      </c>
      <c r="Q156" s="27">
        <v>266</v>
      </c>
      <c r="R156" s="27">
        <v>324</v>
      </c>
      <c r="S156" s="27">
        <v>209</v>
      </c>
      <c r="T156" s="28">
        <f t="shared" si="19"/>
        <v>1.8012456E-2</v>
      </c>
      <c r="U156" s="28" t="str">
        <f>IFERROR(T156*#REF!,"")</f>
        <v/>
      </c>
      <c r="V156" s="28" t="str">
        <f>IFERROR(#REF!*I156/1000,"")</f>
        <v/>
      </c>
      <c r="W156" s="29">
        <f t="shared" si="20"/>
        <v>0</v>
      </c>
      <c r="X156" s="29">
        <f>IFERROR(O156*I156/1000,"")</f>
        <v>0</v>
      </c>
      <c r="Y156" s="30">
        <f t="shared" si="21"/>
        <v>0</v>
      </c>
    </row>
    <row r="157" spans="1:25" ht="75" customHeight="1">
      <c r="A157" s="15">
        <v>159</v>
      </c>
      <c r="B157" s="16"/>
      <c r="C157" s="55" t="s">
        <v>616</v>
      </c>
      <c r="D157" s="57" t="s">
        <v>570</v>
      </c>
      <c r="E157" s="18" t="s">
        <v>335</v>
      </c>
      <c r="F157" s="19" t="s">
        <v>146</v>
      </c>
      <c r="G157" s="20">
        <v>73.951920000000001</v>
      </c>
      <c r="H157" s="20">
        <v>3.0813299999999999</v>
      </c>
      <c r="I157" s="21">
        <v>87</v>
      </c>
      <c r="J157" s="22">
        <v>12</v>
      </c>
      <c r="K157" s="23">
        <v>6</v>
      </c>
      <c r="L157" s="24">
        <v>4</v>
      </c>
      <c r="M157" s="25">
        <f t="shared" si="18"/>
        <v>24</v>
      </c>
      <c r="N157" s="36"/>
      <c r="O157" s="26">
        <f>IFERROR(M157*N157,"")</f>
        <v>0</v>
      </c>
      <c r="P157" s="37">
        <f>IFERROR(O157*G157,"")</f>
        <v>0</v>
      </c>
      <c r="Q157" s="27">
        <v>266</v>
      </c>
      <c r="R157" s="27">
        <v>324</v>
      </c>
      <c r="S157" s="27">
        <v>209</v>
      </c>
      <c r="T157" s="28">
        <f t="shared" si="19"/>
        <v>1.8012456E-2</v>
      </c>
      <c r="U157" s="28" t="str">
        <f>IFERROR(T157*#REF!,"")</f>
        <v/>
      </c>
      <c r="V157" s="28" t="str">
        <f>IFERROR(#REF!*I157/1000,"")</f>
        <v/>
      </c>
      <c r="W157" s="29">
        <f t="shared" si="20"/>
        <v>0</v>
      </c>
      <c r="X157" s="29">
        <f>IFERROR(O157*I157/1000,"")</f>
        <v>0</v>
      </c>
      <c r="Y157" s="30">
        <f t="shared" si="21"/>
        <v>0</v>
      </c>
    </row>
    <row r="158" spans="1:25" ht="75" customHeight="1">
      <c r="A158" s="15">
        <v>160</v>
      </c>
      <c r="B158" s="16"/>
      <c r="C158" s="55" t="s">
        <v>616</v>
      </c>
      <c r="D158" s="57" t="s">
        <v>571</v>
      </c>
      <c r="E158" s="18" t="s">
        <v>336</v>
      </c>
      <c r="F158" s="19" t="s">
        <v>147</v>
      </c>
      <c r="G158" s="20">
        <v>72.263520000000014</v>
      </c>
      <c r="H158" s="20">
        <v>3.0109800000000004</v>
      </c>
      <c r="I158" s="21">
        <v>52</v>
      </c>
      <c r="J158" s="22">
        <v>12</v>
      </c>
      <c r="K158" s="23">
        <v>6</v>
      </c>
      <c r="L158" s="24">
        <v>4</v>
      </c>
      <c r="M158" s="25">
        <f t="shared" si="18"/>
        <v>24</v>
      </c>
      <c r="N158" s="36"/>
      <c r="O158" s="26">
        <f>IFERROR(M158*N158,"")</f>
        <v>0</v>
      </c>
      <c r="P158" s="37">
        <f>IFERROR(O158*G158,"")</f>
        <v>0</v>
      </c>
      <c r="Q158" s="27">
        <v>266</v>
      </c>
      <c r="R158" s="27">
        <v>324</v>
      </c>
      <c r="S158" s="27">
        <v>209</v>
      </c>
      <c r="T158" s="28">
        <f t="shared" si="19"/>
        <v>1.8012456E-2</v>
      </c>
      <c r="U158" s="28" t="str">
        <f>IFERROR(T158*#REF!,"")</f>
        <v/>
      </c>
      <c r="V158" s="28" t="str">
        <f>IFERROR(#REF!*I158/1000,"")</f>
        <v/>
      </c>
      <c r="W158" s="29">
        <f t="shared" si="20"/>
        <v>0</v>
      </c>
      <c r="X158" s="29">
        <f>IFERROR(O158*I158/1000,"")</f>
        <v>0</v>
      </c>
      <c r="Y158" s="30">
        <f t="shared" si="21"/>
        <v>0</v>
      </c>
    </row>
    <row r="159" spans="1:25" ht="75" customHeight="1">
      <c r="A159" s="15">
        <v>161</v>
      </c>
      <c r="B159" s="16"/>
      <c r="C159" s="55" t="s">
        <v>616</v>
      </c>
      <c r="D159" s="17" t="s">
        <v>507</v>
      </c>
      <c r="E159" s="18" t="s">
        <v>299</v>
      </c>
      <c r="F159" s="19" t="s">
        <v>111</v>
      </c>
      <c r="G159" s="20">
        <v>70.575120000000013</v>
      </c>
      <c r="H159" s="20">
        <v>5.881260000000001</v>
      </c>
      <c r="I159" s="21">
        <v>201</v>
      </c>
      <c r="J159" s="22">
        <v>12</v>
      </c>
      <c r="K159" s="23">
        <v>12</v>
      </c>
      <c r="L159" s="24">
        <v>1</v>
      </c>
      <c r="M159" s="25">
        <f t="shared" si="14"/>
        <v>12</v>
      </c>
      <c r="N159" s="36"/>
      <c r="O159" s="26">
        <f>IFERROR(M159*N159,"")</f>
        <v>0</v>
      </c>
      <c r="P159" s="37">
        <f>IFERROR(O159*G159,"")</f>
        <v>0</v>
      </c>
      <c r="Q159" s="27">
        <v>313</v>
      </c>
      <c r="R159" s="27">
        <v>245</v>
      </c>
      <c r="S159" s="27">
        <v>279</v>
      </c>
      <c r="T159" s="28">
        <f t="shared" si="15"/>
        <v>2.1395114999999999E-2</v>
      </c>
      <c r="U159" s="28" t="str">
        <f>IFERROR(T159*#REF!,"")</f>
        <v/>
      </c>
      <c r="V159" s="28" t="str">
        <f>IFERROR(#REF!*I159/1000,"")</f>
        <v/>
      </c>
      <c r="W159" s="29">
        <f t="shared" si="16"/>
        <v>0</v>
      </c>
      <c r="X159" s="29">
        <f>IFERROR(O159*I159/1000,"")</f>
        <v>0</v>
      </c>
      <c r="Y159" s="30">
        <f t="shared" si="17"/>
        <v>0</v>
      </c>
    </row>
    <row r="160" spans="1:25" ht="75" customHeight="1">
      <c r="A160" s="15">
        <v>162</v>
      </c>
      <c r="B160" s="16"/>
      <c r="C160" s="55" t="s">
        <v>616</v>
      </c>
      <c r="D160" s="17" t="s">
        <v>572</v>
      </c>
      <c r="E160" s="18" t="s">
        <v>300</v>
      </c>
      <c r="F160" s="19" t="s">
        <v>112</v>
      </c>
      <c r="G160" s="20">
        <v>70.575120000000013</v>
      </c>
      <c r="H160" s="20">
        <v>5.881260000000001</v>
      </c>
      <c r="I160" s="21">
        <v>242</v>
      </c>
      <c r="J160" s="22">
        <v>12</v>
      </c>
      <c r="K160" s="23">
        <v>6</v>
      </c>
      <c r="L160" s="24">
        <v>2</v>
      </c>
      <c r="M160" s="25">
        <f t="shared" si="14"/>
        <v>12</v>
      </c>
      <c r="N160" s="36"/>
      <c r="O160" s="26">
        <f>IFERROR(M160*N160,"")</f>
        <v>0</v>
      </c>
      <c r="P160" s="37">
        <f>IFERROR(O160*G160,"")</f>
        <v>0</v>
      </c>
      <c r="Q160" s="27">
        <v>317</v>
      </c>
      <c r="R160" s="27">
        <v>271</v>
      </c>
      <c r="S160" s="27">
        <v>198</v>
      </c>
      <c r="T160" s="28">
        <f t="shared" si="15"/>
        <v>1.7009586E-2</v>
      </c>
      <c r="U160" s="28" t="str">
        <f>IFERROR(T160*#REF!,"")</f>
        <v/>
      </c>
      <c r="V160" s="28" t="str">
        <f>IFERROR(#REF!*I160/1000,"")</f>
        <v/>
      </c>
      <c r="W160" s="29">
        <f t="shared" si="16"/>
        <v>0</v>
      </c>
      <c r="X160" s="29">
        <f>IFERROR(O160*I160/1000,"")</f>
        <v>0</v>
      </c>
      <c r="Y160" s="30">
        <f t="shared" si="17"/>
        <v>0</v>
      </c>
    </row>
    <row r="161" spans="1:25" ht="75" customHeight="1">
      <c r="A161" s="15">
        <v>163</v>
      </c>
      <c r="B161" s="16"/>
      <c r="C161" s="55" t="s">
        <v>616</v>
      </c>
      <c r="D161" s="17" t="s">
        <v>573</v>
      </c>
      <c r="E161" s="18" t="s">
        <v>301</v>
      </c>
      <c r="F161" s="19" t="s">
        <v>113</v>
      </c>
      <c r="G161" s="20">
        <v>70.575120000000013</v>
      </c>
      <c r="H161" s="20">
        <v>5.881260000000001</v>
      </c>
      <c r="I161" s="21">
        <v>184</v>
      </c>
      <c r="J161" s="22">
        <v>12</v>
      </c>
      <c r="K161" s="23">
        <v>6</v>
      </c>
      <c r="L161" s="24">
        <v>2</v>
      </c>
      <c r="M161" s="25">
        <f t="shared" si="14"/>
        <v>12</v>
      </c>
      <c r="N161" s="36"/>
      <c r="O161" s="26">
        <f>IFERROR(M161*N161,"")</f>
        <v>0</v>
      </c>
      <c r="P161" s="37">
        <f>IFERROR(O161*G161,"")</f>
        <v>0</v>
      </c>
      <c r="Q161" s="27">
        <v>317</v>
      </c>
      <c r="R161" s="27">
        <v>271</v>
      </c>
      <c r="S161" s="27">
        <v>198</v>
      </c>
      <c r="T161" s="28">
        <f t="shared" si="15"/>
        <v>1.7009586E-2</v>
      </c>
      <c r="U161" s="28" t="str">
        <f>IFERROR(T161*#REF!,"")</f>
        <v/>
      </c>
      <c r="V161" s="28" t="str">
        <f>IFERROR(#REF!*I161/1000,"")</f>
        <v/>
      </c>
      <c r="W161" s="29">
        <f t="shared" si="16"/>
        <v>0</v>
      </c>
      <c r="X161" s="29">
        <f>IFERROR(O161*I161/1000,"")</f>
        <v>0</v>
      </c>
      <c r="Y161" s="30">
        <f t="shared" si="17"/>
        <v>0</v>
      </c>
    </row>
    <row r="162" spans="1:25" ht="75" customHeight="1">
      <c r="A162" s="15">
        <v>164</v>
      </c>
      <c r="B162" s="16"/>
      <c r="C162" s="55" t="s">
        <v>616</v>
      </c>
      <c r="D162" s="17" t="s">
        <v>507</v>
      </c>
      <c r="E162" s="18" t="s">
        <v>302</v>
      </c>
      <c r="F162" s="19" t="s">
        <v>114</v>
      </c>
      <c r="G162" s="20">
        <v>140.81256000000002</v>
      </c>
      <c r="H162" s="20">
        <v>5.8671900000000008</v>
      </c>
      <c r="I162" s="21">
        <v>96</v>
      </c>
      <c r="J162" s="22">
        <v>12</v>
      </c>
      <c r="K162" s="23">
        <v>6</v>
      </c>
      <c r="L162" s="24">
        <v>4</v>
      </c>
      <c r="M162" s="25">
        <f t="shared" si="14"/>
        <v>24</v>
      </c>
      <c r="N162" s="36"/>
      <c r="O162" s="26">
        <f>IFERROR(M162*N162,"")</f>
        <v>0</v>
      </c>
      <c r="P162" s="37">
        <f>IFERROR(O162*G162,"")</f>
        <v>0</v>
      </c>
      <c r="Q162" s="27">
        <v>310</v>
      </c>
      <c r="R162" s="27">
        <v>285</v>
      </c>
      <c r="S162" s="27">
        <v>215</v>
      </c>
      <c r="T162" s="28">
        <f t="shared" si="15"/>
        <v>1.8995250000000002E-2</v>
      </c>
      <c r="U162" s="28" t="str">
        <f>IFERROR(T162*#REF!,"")</f>
        <v/>
      </c>
      <c r="V162" s="28" t="str">
        <f>IFERROR(#REF!*I162/1000,"")</f>
        <v/>
      </c>
      <c r="W162" s="29">
        <f t="shared" si="16"/>
        <v>0</v>
      </c>
      <c r="X162" s="29">
        <f>IFERROR(O162*I162/1000,"")</f>
        <v>0</v>
      </c>
      <c r="Y162" s="30">
        <f t="shared" si="17"/>
        <v>0</v>
      </c>
    </row>
    <row r="163" spans="1:25" ht="75" customHeight="1">
      <c r="A163" s="15">
        <v>165</v>
      </c>
      <c r="B163" s="16"/>
      <c r="C163" s="55" t="s">
        <v>616</v>
      </c>
      <c r="D163" s="17" t="s">
        <v>507</v>
      </c>
      <c r="E163" s="18" t="s">
        <v>303</v>
      </c>
      <c r="F163" s="19" t="s">
        <v>115</v>
      </c>
      <c r="G163" s="20">
        <v>140.81256000000002</v>
      </c>
      <c r="H163" s="20">
        <v>5.8671900000000008</v>
      </c>
      <c r="I163" s="21">
        <v>543</v>
      </c>
      <c r="J163" s="22">
        <v>12</v>
      </c>
      <c r="K163" s="23">
        <v>6</v>
      </c>
      <c r="L163" s="24">
        <v>4</v>
      </c>
      <c r="M163" s="25">
        <f t="shared" si="14"/>
        <v>24</v>
      </c>
      <c r="N163" s="36"/>
      <c r="O163" s="26">
        <f>IFERROR(M163*N163,"")</f>
        <v>0</v>
      </c>
      <c r="P163" s="37">
        <f>IFERROR(O163*G163,"")</f>
        <v>0</v>
      </c>
      <c r="Q163" s="27">
        <v>310</v>
      </c>
      <c r="R163" s="27">
        <v>285</v>
      </c>
      <c r="S163" s="27">
        <v>215</v>
      </c>
      <c r="T163" s="28">
        <f t="shared" si="15"/>
        <v>1.8995250000000002E-2</v>
      </c>
      <c r="U163" s="28" t="str">
        <f>IFERROR(T163*#REF!,"")</f>
        <v/>
      </c>
      <c r="V163" s="28" t="str">
        <f>IFERROR(#REF!*I163/1000,"")</f>
        <v/>
      </c>
      <c r="W163" s="29">
        <f t="shared" si="16"/>
        <v>0</v>
      </c>
      <c r="X163" s="29">
        <f>IFERROR(O163*I163/1000,"")</f>
        <v>0</v>
      </c>
      <c r="Y163" s="30">
        <f t="shared" si="17"/>
        <v>0</v>
      </c>
    </row>
    <row r="164" spans="1:25" ht="75" customHeight="1">
      <c r="A164" s="15">
        <v>166</v>
      </c>
      <c r="B164" s="16"/>
      <c r="C164" s="55" t="s">
        <v>616</v>
      </c>
      <c r="D164" s="17" t="s">
        <v>574</v>
      </c>
      <c r="E164" s="18" t="s">
        <v>304</v>
      </c>
      <c r="F164" s="19" t="s">
        <v>116</v>
      </c>
      <c r="G164" s="20">
        <v>140.81256000000002</v>
      </c>
      <c r="H164" s="20">
        <v>5.8671900000000008</v>
      </c>
      <c r="I164" s="21">
        <v>653</v>
      </c>
      <c r="J164" s="22">
        <v>12</v>
      </c>
      <c r="K164" s="23">
        <v>6</v>
      </c>
      <c r="L164" s="24">
        <v>4</v>
      </c>
      <c r="M164" s="25">
        <f t="shared" si="14"/>
        <v>24</v>
      </c>
      <c r="N164" s="36"/>
      <c r="O164" s="26">
        <f>IFERROR(M164*N164,"")</f>
        <v>0</v>
      </c>
      <c r="P164" s="37">
        <f>IFERROR(O164*G164,"")</f>
        <v>0</v>
      </c>
      <c r="Q164" s="27">
        <v>310</v>
      </c>
      <c r="R164" s="27">
        <v>285</v>
      </c>
      <c r="S164" s="27">
        <v>215</v>
      </c>
      <c r="T164" s="28">
        <f t="shared" si="15"/>
        <v>1.8995250000000002E-2</v>
      </c>
      <c r="U164" s="28" t="str">
        <f>IFERROR(T164*#REF!,"")</f>
        <v/>
      </c>
      <c r="V164" s="28" t="str">
        <f>IFERROR(#REF!*I164/1000,"")</f>
        <v/>
      </c>
      <c r="W164" s="29">
        <f t="shared" si="16"/>
        <v>0</v>
      </c>
      <c r="X164" s="29">
        <f>IFERROR(O164*I164/1000,"")</f>
        <v>0</v>
      </c>
      <c r="Y164" s="30">
        <f t="shared" si="17"/>
        <v>0</v>
      </c>
    </row>
    <row r="165" spans="1:25" ht="75" customHeight="1">
      <c r="A165" s="15">
        <v>167</v>
      </c>
      <c r="B165" s="16"/>
      <c r="C165" s="55" t="s">
        <v>616</v>
      </c>
      <c r="D165" s="17" t="s">
        <v>507</v>
      </c>
      <c r="E165" s="18" t="s">
        <v>305</v>
      </c>
      <c r="F165" s="19" t="s">
        <v>117</v>
      </c>
      <c r="G165" s="20">
        <v>140.81256000000002</v>
      </c>
      <c r="H165" s="20">
        <v>5.8671900000000008</v>
      </c>
      <c r="I165" s="21">
        <v>390</v>
      </c>
      <c r="J165" s="22">
        <v>12</v>
      </c>
      <c r="K165" s="23">
        <v>6</v>
      </c>
      <c r="L165" s="24">
        <v>4</v>
      </c>
      <c r="M165" s="25">
        <f t="shared" si="14"/>
        <v>24</v>
      </c>
      <c r="N165" s="36"/>
      <c r="O165" s="26">
        <f>IFERROR(M165*N165,"")</f>
        <v>0</v>
      </c>
      <c r="P165" s="37">
        <f>IFERROR(O165*G165,"")</f>
        <v>0</v>
      </c>
      <c r="Q165" s="27">
        <v>310</v>
      </c>
      <c r="R165" s="27">
        <v>285</v>
      </c>
      <c r="S165" s="27">
        <v>215</v>
      </c>
      <c r="T165" s="28">
        <f t="shared" si="15"/>
        <v>1.8995250000000002E-2</v>
      </c>
      <c r="U165" s="28" t="str">
        <f>IFERROR(T165*#REF!,"")</f>
        <v/>
      </c>
      <c r="V165" s="28" t="str">
        <f>IFERROR(#REF!*I165/1000,"")</f>
        <v/>
      </c>
      <c r="W165" s="29">
        <f t="shared" si="16"/>
        <v>0</v>
      </c>
      <c r="X165" s="29">
        <f>IFERROR(O165*I165/1000,"")</f>
        <v>0</v>
      </c>
      <c r="Y165" s="30">
        <f t="shared" si="17"/>
        <v>0</v>
      </c>
    </row>
    <row r="166" spans="1:25" ht="75" customHeight="1">
      <c r="A166" s="15">
        <v>168</v>
      </c>
      <c r="B166" s="16"/>
      <c r="C166" s="55" t="s">
        <v>616</v>
      </c>
      <c r="D166" s="17" t="s">
        <v>575</v>
      </c>
      <c r="E166" s="18" t="s">
        <v>306</v>
      </c>
      <c r="F166" s="19" t="s">
        <v>118</v>
      </c>
      <c r="G166" s="20">
        <v>140.81256000000002</v>
      </c>
      <c r="H166" s="20">
        <v>5.8671900000000008</v>
      </c>
      <c r="I166" s="21">
        <v>739</v>
      </c>
      <c r="J166" s="22">
        <v>12</v>
      </c>
      <c r="K166" s="23">
        <v>6</v>
      </c>
      <c r="L166" s="24">
        <v>4</v>
      </c>
      <c r="M166" s="25">
        <f t="shared" si="14"/>
        <v>24</v>
      </c>
      <c r="N166" s="36"/>
      <c r="O166" s="26">
        <f>IFERROR(M166*N166,"")</f>
        <v>0</v>
      </c>
      <c r="P166" s="37">
        <f>IFERROR(O166*G166,"")</f>
        <v>0</v>
      </c>
      <c r="Q166" s="27">
        <v>310</v>
      </c>
      <c r="R166" s="27">
        <v>285</v>
      </c>
      <c r="S166" s="27">
        <v>215</v>
      </c>
      <c r="T166" s="28">
        <f t="shared" si="15"/>
        <v>1.8995250000000002E-2</v>
      </c>
      <c r="U166" s="28" t="str">
        <f>IFERROR(T166*#REF!,"")</f>
        <v/>
      </c>
      <c r="V166" s="28" t="str">
        <f>IFERROR(#REF!*I166/1000,"")</f>
        <v/>
      </c>
      <c r="W166" s="29">
        <f t="shared" si="16"/>
        <v>0</v>
      </c>
      <c r="X166" s="29">
        <f>IFERROR(O166*I166/1000,"")</f>
        <v>0</v>
      </c>
      <c r="Y166" s="30">
        <f t="shared" si="17"/>
        <v>0</v>
      </c>
    </row>
    <row r="167" spans="1:25" ht="75" customHeight="1">
      <c r="A167" s="15">
        <v>169</v>
      </c>
      <c r="B167" s="16"/>
      <c r="C167" s="55" t="s">
        <v>616</v>
      </c>
      <c r="D167" s="57" t="s">
        <v>576</v>
      </c>
      <c r="E167" s="18" t="s">
        <v>307</v>
      </c>
      <c r="F167" s="19" t="s">
        <v>119</v>
      </c>
      <c r="G167" s="20">
        <v>60.444720000000004</v>
      </c>
      <c r="H167" s="20">
        <v>5.0370600000000003</v>
      </c>
      <c r="I167" s="21">
        <v>210</v>
      </c>
      <c r="J167" s="22">
        <v>18</v>
      </c>
      <c r="K167" s="23">
        <v>12</v>
      </c>
      <c r="L167" s="24">
        <v>1</v>
      </c>
      <c r="M167" s="25">
        <f t="shared" si="14"/>
        <v>12</v>
      </c>
      <c r="N167" s="36"/>
      <c r="O167" s="26">
        <f>IFERROR(M167*N167,"")</f>
        <v>0</v>
      </c>
      <c r="P167" s="37">
        <f>IFERROR(O167*G167,"")</f>
        <v>0</v>
      </c>
      <c r="Q167" s="27">
        <v>165</v>
      </c>
      <c r="R167" s="27">
        <v>320</v>
      </c>
      <c r="S167" s="27">
        <v>220</v>
      </c>
      <c r="T167" s="28">
        <f t="shared" si="15"/>
        <v>1.1616E-2</v>
      </c>
      <c r="U167" s="28" t="str">
        <f>IFERROR(T167*#REF!,"")</f>
        <v/>
      </c>
      <c r="V167" s="28" t="str">
        <f>IFERROR(#REF!*I167/1000,"")</f>
        <v/>
      </c>
      <c r="W167" s="29">
        <f t="shared" si="16"/>
        <v>0</v>
      </c>
      <c r="X167" s="29">
        <f>IFERROR(O167*I167/1000,"")</f>
        <v>0</v>
      </c>
      <c r="Y167" s="30">
        <f t="shared" si="17"/>
        <v>0</v>
      </c>
    </row>
    <row r="168" spans="1:25" ht="75" customHeight="1">
      <c r="A168" s="15">
        <v>170</v>
      </c>
      <c r="B168" s="16"/>
      <c r="C168" s="55" t="s">
        <v>616</v>
      </c>
      <c r="D168" s="57" t="s">
        <v>577</v>
      </c>
      <c r="E168" s="18" t="s">
        <v>308</v>
      </c>
      <c r="F168" s="19" t="s">
        <v>120</v>
      </c>
      <c r="G168" s="20">
        <v>67.536000000000001</v>
      </c>
      <c r="H168" s="20">
        <v>5.6280000000000001</v>
      </c>
      <c r="I168" s="21">
        <v>110</v>
      </c>
      <c r="J168" s="22">
        <v>18</v>
      </c>
      <c r="K168" s="23">
        <v>12</v>
      </c>
      <c r="L168" s="24">
        <v>1</v>
      </c>
      <c r="M168" s="25">
        <f t="shared" si="14"/>
        <v>12</v>
      </c>
      <c r="N168" s="36"/>
      <c r="O168" s="26">
        <f>IFERROR(M168*N168,"")</f>
        <v>0</v>
      </c>
      <c r="P168" s="37">
        <f>IFERROR(O168*G168,"")</f>
        <v>0</v>
      </c>
      <c r="Q168" s="27">
        <v>140</v>
      </c>
      <c r="R168" s="27">
        <v>265</v>
      </c>
      <c r="S168" s="27">
        <v>190</v>
      </c>
      <c r="T168" s="28">
        <f t="shared" si="15"/>
        <v>7.0489999999999997E-3</v>
      </c>
      <c r="U168" s="28" t="str">
        <f>IFERROR(T168*#REF!,"")</f>
        <v/>
      </c>
      <c r="V168" s="28" t="str">
        <f>IFERROR(#REF!*I168/1000,"")</f>
        <v/>
      </c>
      <c r="W168" s="29">
        <f t="shared" si="16"/>
        <v>0</v>
      </c>
      <c r="X168" s="29">
        <f>IFERROR(O168*I168/1000,"")</f>
        <v>0</v>
      </c>
      <c r="Y168" s="30">
        <f t="shared" si="17"/>
        <v>0</v>
      </c>
    </row>
    <row r="169" spans="1:25" ht="75" customHeight="1">
      <c r="A169" s="15">
        <v>171</v>
      </c>
      <c r="B169" s="16"/>
      <c r="C169" s="55" t="s">
        <v>616</v>
      </c>
      <c r="D169" s="57" t="s">
        <v>578</v>
      </c>
      <c r="E169" s="18" t="s">
        <v>373</v>
      </c>
      <c r="F169" s="19" t="s">
        <v>184</v>
      </c>
      <c r="G169" s="20">
        <v>54.366480000000003</v>
      </c>
      <c r="H169" s="20">
        <v>4.5305400000000002</v>
      </c>
      <c r="I169" s="21">
        <v>210</v>
      </c>
      <c r="J169" s="22">
        <v>18</v>
      </c>
      <c r="K169" s="23">
        <v>12</v>
      </c>
      <c r="L169" s="24">
        <v>1</v>
      </c>
      <c r="M169" s="25">
        <f>IFERROR(K169*L169,"")</f>
        <v>12</v>
      </c>
      <c r="N169" s="36"/>
      <c r="O169" s="26">
        <f>IFERROR(M169*N169,"")</f>
        <v>0</v>
      </c>
      <c r="P169" s="37">
        <f>IFERROR(O169*G169,"")</f>
        <v>0</v>
      </c>
      <c r="Q169" s="27">
        <v>165</v>
      </c>
      <c r="R169" s="27">
        <v>325</v>
      </c>
      <c r="S169" s="27">
        <v>200</v>
      </c>
      <c r="T169" s="28">
        <f>IFERROR(Q169*R169*S169/1000000000,"")</f>
        <v>1.0725E-2</v>
      </c>
      <c r="U169" s="28" t="str">
        <f>IFERROR(T169*#REF!,"")</f>
        <v/>
      </c>
      <c r="V169" s="28" t="str">
        <f>IFERROR(#REF!*I169/1000,"")</f>
        <v/>
      </c>
      <c r="W169" s="29">
        <f>IFERROR(T169*N169,"")</f>
        <v>0</v>
      </c>
      <c r="X169" s="29">
        <f>IFERROR(O169*I169/1000,"")</f>
        <v>0</v>
      </c>
      <c r="Y169" s="30">
        <f>IFERROR(X169*1.12,"")</f>
        <v>0</v>
      </c>
    </row>
    <row r="170" spans="1:25" ht="75" customHeight="1">
      <c r="A170" s="15">
        <v>172</v>
      </c>
      <c r="B170" s="16"/>
      <c r="C170" s="55" t="s">
        <v>616</v>
      </c>
      <c r="D170" s="57" t="s">
        <v>579</v>
      </c>
      <c r="E170" s="18" t="s">
        <v>364</v>
      </c>
      <c r="F170" s="19" t="s">
        <v>176</v>
      </c>
      <c r="G170" s="20">
        <v>75.809160000000006</v>
      </c>
      <c r="H170" s="20">
        <v>6.3174300000000008</v>
      </c>
      <c r="I170" s="21">
        <v>175</v>
      </c>
      <c r="J170" s="22">
        <v>18</v>
      </c>
      <c r="K170" s="23">
        <v>12</v>
      </c>
      <c r="L170" s="24">
        <v>1</v>
      </c>
      <c r="M170" s="25">
        <f>IFERROR(K170*L170,"")</f>
        <v>12</v>
      </c>
      <c r="N170" s="36"/>
      <c r="O170" s="26">
        <f>IFERROR(M170*N170,"")</f>
        <v>0</v>
      </c>
      <c r="P170" s="37">
        <f>IFERROR(O170*G170,"")</f>
        <v>0</v>
      </c>
      <c r="Q170" s="27">
        <v>165</v>
      </c>
      <c r="R170" s="27">
        <v>325</v>
      </c>
      <c r="S170" s="27">
        <v>180</v>
      </c>
      <c r="T170" s="28">
        <f>IFERROR(Q170*R170*S170/1000000000,"")</f>
        <v>9.6524999999999996E-3</v>
      </c>
      <c r="U170" s="28" t="str">
        <f>IFERROR(T170*#REF!,"")</f>
        <v/>
      </c>
      <c r="V170" s="28" t="str">
        <f>IFERROR(#REF!*I170/1000,"")</f>
        <v/>
      </c>
      <c r="W170" s="29">
        <f>IFERROR(T170*N170,"")</f>
        <v>0</v>
      </c>
      <c r="X170" s="29">
        <f>IFERROR(O170*I170/1000,"")</f>
        <v>0</v>
      </c>
      <c r="Y170" s="30">
        <f>IFERROR(X170*1.12,"")</f>
        <v>0</v>
      </c>
    </row>
    <row r="171" spans="1:25" ht="75" customHeight="1">
      <c r="A171" s="15">
        <v>173</v>
      </c>
      <c r="B171" s="16"/>
      <c r="C171" s="55" t="s">
        <v>616</v>
      </c>
      <c r="D171" s="57" t="s">
        <v>580</v>
      </c>
      <c r="E171" s="18" t="s">
        <v>363</v>
      </c>
      <c r="F171" s="19" t="s">
        <v>175</v>
      </c>
      <c r="G171" s="20">
        <v>87.796800000000005</v>
      </c>
      <c r="H171" s="20">
        <v>2.9265600000000003</v>
      </c>
      <c r="I171" s="21">
        <v>100</v>
      </c>
      <c r="J171" s="22">
        <v>18</v>
      </c>
      <c r="K171" s="23">
        <v>6</v>
      </c>
      <c r="L171" s="24">
        <v>5</v>
      </c>
      <c r="M171" s="25">
        <f>IFERROR(K171*L171,"")</f>
        <v>30</v>
      </c>
      <c r="N171" s="36"/>
      <c r="O171" s="26">
        <f>IFERROR(M171*N171,"")</f>
        <v>0</v>
      </c>
      <c r="P171" s="37">
        <f>IFERROR(O171*G171,"")</f>
        <v>0</v>
      </c>
      <c r="Q171" s="27">
        <v>420</v>
      </c>
      <c r="R171" s="27">
        <v>170</v>
      </c>
      <c r="S171" s="27">
        <v>260</v>
      </c>
      <c r="T171" s="28">
        <f>IFERROR(Q171*R171*S171/1000000000,"")</f>
        <v>1.8564000000000001E-2</v>
      </c>
      <c r="U171" s="28" t="str">
        <f>IFERROR(T171*#REF!,"")</f>
        <v/>
      </c>
      <c r="V171" s="28" t="str">
        <f>IFERROR(#REF!*I171/1000,"")</f>
        <v/>
      </c>
      <c r="W171" s="29">
        <f>IFERROR(T171*N171,"")</f>
        <v>0</v>
      </c>
      <c r="X171" s="29">
        <f>IFERROR(O171*I171/1000,"")</f>
        <v>0</v>
      </c>
      <c r="Y171" s="30">
        <f>IFERROR(X171*1.12,"")</f>
        <v>0</v>
      </c>
    </row>
    <row r="172" spans="1:25" ht="75" customHeight="1">
      <c r="A172" s="15">
        <v>174</v>
      </c>
      <c r="B172" s="16"/>
      <c r="C172" s="55" t="s">
        <v>616</v>
      </c>
      <c r="D172" s="57" t="s">
        <v>581</v>
      </c>
      <c r="E172" s="18" t="s">
        <v>309</v>
      </c>
      <c r="F172" s="19" t="s">
        <v>121</v>
      </c>
      <c r="G172" s="20">
        <v>86.530500000000004</v>
      </c>
      <c r="H172" s="20">
        <v>2.88435</v>
      </c>
      <c r="I172" s="21">
        <v>75</v>
      </c>
      <c r="J172" s="22">
        <v>18</v>
      </c>
      <c r="K172" s="23">
        <v>6</v>
      </c>
      <c r="L172" s="24">
        <v>5</v>
      </c>
      <c r="M172" s="25">
        <f t="shared" si="14"/>
        <v>30</v>
      </c>
      <c r="N172" s="36"/>
      <c r="O172" s="26">
        <f>IFERROR(M172*N172,"")</f>
        <v>0</v>
      </c>
      <c r="P172" s="37">
        <f>IFERROR(O172*G172,"")</f>
        <v>0</v>
      </c>
      <c r="Q172" s="27">
        <v>420</v>
      </c>
      <c r="R172" s="27">
        <v>170</v>
      </c>
      <c r="S172" s="27">
        <v>260</v>
      </c>
      <c r="T172" s="28">
        <f t="shared" si="15"/>
        <v>1.8564000000000001E-2</v>
      </c>
      <c r="U172" s="28" t="str">
        <f>IFERROR(T172*#REF!,"")</f>
        <v/>
      </c>
      <c r="V172" s="28" t="str">
        <f>IFERROR(#REF!*I172/1000,"")</f>
        <v/>
      </c>
      <c r="W172" s="29">
        <f t="shared" si="16"/>
        <v>0</v>
      </c>
      <c r="X172" s="29">
        <f>IFERROR(O172*I172/1000,"")</f>
        <v>0</v>
      </c>
      <c r="Y172" s="30">
        <f t="shared" si="17"/>
        <v>0</v>
      </c>
    </row>
    <row r="173" spans="1:25" ht="75" customHeight="1">
      <c r="A173" s="15">
        <v>175</v>
      </c>
      <c r="B173" s="16"/>
      <c r="C173" s="55" t="s">
        <v>616</v>
      </c>
      <c r="D173" s="57" t="s">
        <v>582</v>
      </c>
      <c r="E173" s="18" t="s">
        <v>310</v>
      </c>
      <c r="F173" s="19" t="s">
        <v>418</v>
      </c>
      <c r="G173" s="20">
        <v>81.465299999999999</v>
      </c>
      <c r="H173" s="20">
        <v>2.7155100000000001</v>
      </c>
      <c r="I173" s="21">
        <v>94</v>
      </c>
      <c r="J173" s="22">
        <v>18</v>
      </c>
      <c r="K173" s="23">
        <v>6</v>
      </c>
      <c r="L173" s="24">
        <v>5</v>
      </c>
      <c r="M173" s="25">
        <f t="shared" ref="M173:M203" si="22">IFERROR(K173*L173,"")</f>
        <v>30</v>
      </c>
      <c r="N173" s="36"/>
      <c r="O173" s="26">
        <f>IFERROR(M173*N173,"")</f>
        <v>0</v>
      </c>
      <c r="P173" s="37">
        <f>IFERROR(O173*G173,"")</f>
        <v>0</v>
      </c>
      <c r="Q173" s="27">
        <v>170</v>
      </c>
      <c r="R173" s="27">
        <v>420</v>
      </c>
      <c r="S173" s="27">
        <v>260</v>
      </c>
      <c r="T173" s="28">
        <f t="shared" ref="T173:T203" si="23">IFERROR(Q173*R173*S173/1000000000,"")</f>
        <v>1.8564000000000001E-2</v>
      </c>
      <c r="U173" s="28" t="str">
        <f>IFERROR(T173*#REF!,"")</f>
        <v/>
      </c>
      <c r="V173" s="28" t="str">
        <f>IFERROR(#REF!*I173/1000,"")</f>
        <v/>
      </c>
      <c r="W173" s="29">
        <f t="shared" ref="W173:W203" si="24">IFERROR(T173*N173,"")</f>
        <v>0</v>
      </c>
      <c r="X173" s="29">
        <f>IFERROR(O173*I173/1000,"")</f>
        <v>0</v>
      </c>
      <c r="Y173" s="30">
        <f t="shared" ref="Y173:Y203" si="25">IFERROR(X173*1.12,"")</f>
        <v>0</v>
      </c>
    </row>
    <row r="174" spans="1:25" ht="75" customHeight="1">
      <c r="A174" s="15">
        <v>176</v>
      </c>
      <c r="B174" s="16"/>
      <c r="C174" s="55" t="s">
        <v>616</v>
      </c>
      <c r="D174" s="57" t="s">
        <v>583</v>
      </c>
      <c r="E174" s="18" t="s">
        <v>374</v>
      </c>
      <c r="F174" s="19" t="s">
        <v>185</v>
      </c>
      <c r="G174" s="20">
        <v>82.3095</v>
      </c>
      <c r="H174" s="20">
        <v>2.7436500000000001</v>
      </c>
      <c r="I174" s="21">
        <v>94</v>
      </c>
      <c r="J174" s="22">
        <v>18</v>
      </c>
      <c r="K174" s="23">
        <v>6</v>
      </c>
      <c r="L174" s="24">
        <v>5</v>
      </c>
      <c r="M174" s="25">
        <f t="shared" ref="M174:M179" si="26">IFERROR(K174*L174,"")</f>
        <v>30</v>
      </c>
      <c r="N174" s="36"/>
      <c r="O174" s="26">
        <f>IFERROR(M174*N174,"")</f>
        <v>0</v>
      </c>
      <c r="P174" s="37">
        <f>IFERROR(O174*G174,"")</f>
        <v>0</v>
      </c>
      <c r="Q174" s="27">
        <v>420</v>
      </c>
      <c r="R174" s="27">
        <v>170</v>
      </c>
      <c r="S174" s="27">
        <v>260</v>
      </c>
      <c r="T174" s="28">
        <f t="shared" ref="T174:T179" si="27">IFERROR(Q174*R174*S174/1000000000,"")</f>
        <v>1.8564000000000001E-2</v>
      </c>
      <c r="U174" s="28" t="str">
        <f>IFERROR(T174*#REF!,"")</f>
        <v/>
      </c>
      <c r="V174" s="28" t="str">
        <f>IFERROR(#REF!*I174/1000,"")</f>
        <v/>
      </c>
      <c r="W174" s="29">
        <f t="shared" ref="W174:W179" si="28">IFERROR(T174*N174,"")</f>
        <v>0</v>
      </c>
      <c r="X174" s="29">
        <f>IFERROR(O174*I174/1000,"")</f>
        <v>0</v>
      </c>
      <c r="Y174" s="30">
        <f t="shared" ref="Y174:Y179" si="29">IFERROR(X174*1.12,"")</f>
        <v>0</v>
      </c>
    </row>
    <row r="175" spans="1:25" ht="75" customHeight="1">
      <c r="A175" s="15">
        <v>177</v>
      </c>
      <c r="B175" s="16"/>
      <c r="C175" s="55" t="s">
        <v>616</v>
      </c>
      <c r="D175" s="57" t="s">
        <v>584</v>
      </c>
      <c r="E175" s="18" t="s">
        <v>415</v>
      </c>
      <c r="F175" s="19" t="s">
        <v>414</v>
      </c>
      <c r="G175" s="20">
        <v>107.71992</v>
      </c>
      <c r="H175" s="20">
        <v>4.4883300000000004</v>
      </c>
      <c r="I175" s="21">
        <v>48</v>
      </c>
      <c r="J175" s="22">
        <v>24</v>
      </c>
      <c r="K175" s="23">
        <v>4</v>
      </c>
      <c r="L175" s="24">
        <v>6</v>
      </c>
      <c r="M175" s="25">
        <f t="shared" si="26"/>
        <v>24</v>
      </c>
      <c r="N175" s="36">
        <v>0</v>
      </c>
      <c r="O175" s="26">
        <f>IFERROR(M175*N175,"")</f>
        <v>0</v>
      </c>
      <c r="P175" s="37">
        <f>IFERROR(O175*G175,"")</f>
        <v>0</v>
      </c>
      <c r="Q175" s="27">
        <v>190</v>
      </c>
      <c r="R175" s="27">
        <v>325</v>
      </c>
      <c r="S175" s="27">
        <v>225</v>
      </c>
      <c r="T175" s="28">
        <f t="shared" si="27"/>
        <v>1.389375E-2</v>
      </c>
      <c r="U175" s="28" t="str">
        <f>IFERROR(T175*#REF!,"")</f>
        <v/>
      </c>
      <c r="V175" s="28" t="str">
        <f>IFERROR(#REF!*I175/1000,"")</f>
        <v/>
      </c>
      <c r="W175" s="29">
        <f t="shared" si="28"/>
        <v>0</v>
      </c>
      <c r="X175" s="29">
        <f>IFERROR(O175*I175/1000,"")</f>
        <v>0</v>
      </c>
      <c r="Y175" s="30">
        <f t="shared" si="29"/>
        <v>0</v>
      </c>
    </row>
    <row r="176" spans="1:25" ht="75" customHeight="1">
      <c r="A176" s="15">
        <v>178</v>
      </c>
      <c r="B176" s="16"/>
      <c r="C176" s="55" t="s">
        <v>616</v>
      </c>
      <c r="D176" s="57" t="s">
        <v>585</v>
      </c>
      <c r="E176" s="18" t="s">
        <v>413</v>
      </c>
      <c r="F176" s="19" t="s">
        <v>412</v>
      </c>
      <c r="G176" s="20">
        <v>107.71992</v>
      </c>
      <c r="H176" s="20">
        <v>4.4883300000000004</v>
      </c>
      <c r="I176" s="21">
        <v>48</v>
      </c>
      <c r="J176" s="22">
        <v>24</v>
      </c>
      <c r="K176" s="23">
        <v>4</v>
      </c>
      <c r="L176" s="24">
        <v>6</v>
      </c>
      <c r="M176" s="25">
        <f t="shared" si="26"/>
        <v>24</v>
      </c>
      <c r="N176" s="36"/>
      <c r="O176" s="26">
        <f>IFERROR(M176*N176,"")</f>
        <v>0</v>
      </c>
      <c r="P176" s="37">
        <f>IFERROR(O176*G176,"")</f>
        <v>0</v>
      </c>
      <c r="Q176" s="27">
        <v>190</v>
      </c>
      <c r="R176" s="27">
        <v>325</v>
      </c>
      <c r="S176" s="27">
        <v>225</v>
      </c>
      <c r="T176" s="28">
        <f t="shared" si="27"/>
        <v>1.389375E-2</v>
      </c>
      <c r="U176" s="28" t="str">
        <f>IFERROR(T176*#REF!,"")</f>
        <v/>
      </c>
      <c r="V176" s="28" t="str">
        <f>IFERROR(#REF!*I176/1000,"")</f>
        <v/>
      </c>
      <c r="W176" s="29">
        <f t="shared" si="28"/>
        <v>0</v>
      </c>
      <c r="X176" s="29">
        <f>IFERROR(O176*I176/1000,"")</f>
        <v>0</v>
      </c>
      <c r="Y176" s="30">
        <f t="shared" si="29"/>
        <v>0</v>
      </c>
    </row>
    <row r="177" spans="1:25" ht="75" customHeight="1">
      <c r="A177" s="15">
        <v>179</v>
      </c>
      <c r="B177" s="16"/>
      <c r="C177" s="55" t="s">
        <v>616</v>
      </c>
      <c r="D177" s="57" t="s">
        <v>586</v>
      </c>
      <c r="E177" s="18" t="s">
        <v>411</v>
      </c>
      <c r="F177" s="19" t="s">
        <v>410</v>
      </c>
      <c r="G177" s="20">
        <v>150.26759999999999</v>
      </c>
      <c r="H177" s="20">
        <v>6.2611499999999998</v>
      </c>
      <c r="I177" s="21">
        <v>62</v>
      </c>
      <c r="J177" s="22">
        <v>24</v>
      </c>
      <c r="K177" s="23">
        <v>4</v>
      </c>
      <c r="L177" s="24">
        <v>6</v>
      </c>
      <c r="M177" s="25">
        <f t="shared" si="26"/>
        <v>24</v>
      </c>
      <c r="N177" s="36"/>
      <c r="O177" s="26">
        <f>IFERROR(M177*N177,"")</f>
        <v>0</v>
      </c>
      <c r="P177" s="37">
        <f>IFERROR(O177*G177,"")</f>
        <v>0</v>
      </c>
      <c r="Q177" s="27">
        <v>190</v>
      </c>
      <c r="R177" s="27">
        <v>325</v>
      </c>
      <c r="S177" s="27">
        <v>225</v>
      </c>
      <c r="T177" s="28">
        <f t="shared" si="27"/>
        <v>1.389375E-2</v>
      </c>
      <c r="U177" s="28" t="str">
        <f>IFERROR(T177*#REF!,"")</f>
        <v/>
      </c>
      <c r="V177" s="28" t="str">
        <f>IFERROR(#REF!*I177/1000,"")</f>
        <v/>
      </c>
      <c r="W177" s="29">
        <f t="shared" si="28"/>
        <v>0</v>
      </c>
      <c r="X177" s="29">
        <f>IFERROR(O177*I177/1000,"")</f>
        <v>0</v>
      </c>
      <c r="Y177" s="30">
        <f t="shared" si="29"/>
        <v>0</v>
      </c>
    </row>
    <row r="178" spans="1:25" ht="75" customHeight="1">
      <c r="A178" s="15">
        <v>180</v>
      </c>
      <c r="B178" s="16"/>
      <c r="C178" s="55" t="s">
        <v>616</v>
      </c>
      <c r="D178" s="57" t="s">
        <v>587</v>
      </c>
      <c r="E178" s="18" t="s">
        <v>422</v>
      </c>
      <c r="F178" s="19" t="s">
        <v>421</v>
      </c>
      <c r="G178" s="20">
        <v>48.457080000000005</v>
      </c>
      <c r="H178" s="20">
        <v>4.0380900000000004</v>
      </c>
      <c r="I178" s="21">
        <v>540</v>
      </c>
      <c r="J178" s="22">
        <v>12</v>
      </c>
      <c r="K178" s="23">
        <v>12</v>
      </c>
      <c r="L178" s="24">
        <v>1</v>
      </c>
      <c r="M178" s="25">
        <f t="shared" si="26"/>
        <v>12</v>
      </c>
      <c r="N178" s="36"/>
      <c r="O178" s="26">
        <f>IFERROR(M178*N178,"")</f>
        <v>0</v>
      </c>
      <c r="P178" s="37">
        <f>IFERROR(O178*G178,"")</f>
        <v>0</v>
      </c>
      <c r="Q178" s="27">
        <v>195</v>
      </c>
      <c r="R178" s="27">
        <v>225</v>
      </c>
      <c r="S178" s="27">
        <v>268</v>
      </c>
      <c r="T178" s="28">
        <f t="shared" si="27"/>
        <v>1.17585E-2</v>
      </c>
      <c r="U178" s="28" t="str">
        <f>IFERROR(T178*#REF!,"")</f>
        <v/>
      </c>
      <c r="V178" s="28" t="str">
        <f>IFERROR(#REF!*I178/1000,"")</f>
        <v/>
      </c>
      <c r="W178" s="29">
        <f t="shared" si="28"/>
        <v>0</v>
      </c>
      <c r="X178" s="29">
        <f>IFERROR(O178*I178/1000,"")</f>
        <v>0</v>
      </c>
      <c r="Y178" s="30">
        <f t="shared" si="29"/>
        <v>0</v>
      </c>
    </row>
    <row r="179" spans="1:25" ht="75" customHeight="1">
      <c r="A179" s="15">
        <v>181</v>
      </c>
      <c r="B179" s="16"/>
      <c r="C179" s="55" t="s">
        <v>616</v>
      </c>
      <c r="D179" s="57" t="s">
        <v>588</v>
      </c>
      <c r="E179" s="18" t="s">
        <v>420</v>
      </c>
      <c r="F179" s="19" t="s">
        <v>419</v>
      </c>
      <c r="G179" s="20">
        <v>48.457080000000005</v>
      </c>
      <c r="H179" s="20">
        <v>4.0380900000000004</v>
      </c>
      <c r="I179" s="21">
        <v>540</v>
      </c>
      <c r="J179" s="22">
        <v>12</v>
      </c>
      <c r="K179" s="23">
        <v>12</v>
      </c>
      <c r="L179" s="24">
        <v>1</v>
      </c>
      <c r="M179" s="25">
        <f t="shared" si="26"/>
        <v>12</v>
      </c>
      <c r="N179" s="36"/>
      <c r="O179" s="26">
        <f>IFERROR(M179*N179,"")</f>
        <v>0</v>
      </c>
      <c r="P179" s="37">
        <f>IFERROR(O179*G179,"")</f>
        <v>0</v>
      </c>
      <c r="Q179" s="27">
        <v>195</v>
      </c>
      <c r="R179" s="27">
        <v>225</v>
      </c>
      <c r="S179" s="27">
        <v>268</v>
      </c>
      <c r="T179" s="28">
        <f t="shared" si="27"/>
        <v>1.17585E-2</v>
      </c>
      <c r="U179" s="28" t="str">
        <f>IFERROR(T179*#REF!,"")</f>
        <v/>
      </c>
      <c r="V179" s="28" t="str">
        <f>IFERROR(#REF!*I179/1000,"")</f>
        <v/>
      </c>
      <c r="W179" s="29">
        <f t="shared" si="28"/>
        <v>0</v>
      </c>
      <c r="X179" s="29">
        <f>IFERROR(O179*I179/1000,"")</f>
        <v>0</v>
      </c>
      <c r="Y179" s="30">
        <f t="shared" si="29"/>
        <v>0</v>
      </c>
    </row>
    <row r="180" spans="1:25" ht="75" customHeight="1">
      <c r="A180" s="15">
        <v>182</v>
      </c>
      <c r="B180" s="16"/>
      <c r="C180" s="55" t="s">
        <v>616</v>
      </c>
      <c r="D180" s="57" t="s">
        <v>589</v>
      </c>
      <c r="E180" s="18" t="s">
        <v>311</v>
      </c>
      <c r="F180" s="19" t="s">
        <v>122</v>
      </c>
      <c r="G180" s="20">
        <v>48.457080000000005</v>
      </c>
      <c r="H180" s="20">
        <v>4.0380900000000004</v>
      </c>
      <c r="I180" s="21">
        <v>560</v>
      </c>
      <c r="J180" s="22">
        <v>12</v>
      </c>
      <c r="K180" s="23">
        <v>12</v>
      </c>
      <c r="L180" s="24">
        <v>1</v>
      </c>
      <c r="M180" s="25">
        <f t="shared" si="22"/>
        <v>12</v>
      </c>
      <c r="N180" s="36"/>
      <c r="O180" s="26">
        <f>IFERROR(M180*N180,"")</f>
        <v>0</v>
      </c>
      <c r="P180" s="37">
        <f>IFERROR(O180*G180,"")</f>
        <v>0</v>
      </c>
      <c r="Q180" s="27">
        <v>200</v>
      </c>
      <c r="R180" s="27">
        <v>220</v>
      </c>
      <c r="S180" s="27">
        <v>260</v>
      </c>
      <c r="T180" s="28">
        <f t="shared" si="23"/>
        <v>1.1440000000000001E-2</v>
      </c>
      <c r="U180" s="28" t="str">
        <f>IFERROR(T180*#REF!,"")</f>
        <v/>
      </c>
      <c r="V180" s="28" t="str">
        <f>IFERROR(#REF!*I180/1000,"")</f>
        <v/>
      </c>
      <c r="W180" s="29">
        <f t="shared" si="24"/>
        <v>0</v>
      </c>
      <c r="X180" s="29">
        <f>IFERROR(O180*I180/1000,"")</f>
        <v>0</v>
      </c>
      <c r="Y180" s="30">
        <f t="shared" si="25"/>
        <v>0</v>
      </c>
    </row>
    <row r="181" spans="1:25" ht="75" customHeight="1">
      <c r="A181" s="15">
        <v>183</v>
      </c>
      <c r="B181" s="16"/>
      <c r="C181" s="55" t="s">
        <v>616</v>
      </c>
      <c r="D181" s="57" t="s">
        <v>590</v>
      </c>
      <c r="E181" s="18" t="s">
        <v>312</v>
      </c>
      <c r="F181" s="19" t="s">
        <v>123</v>
      </c>
      <c r="G181" s="20">
        <v>77.328720000000004</v>
      </c>
      <c r="H181" s="20">
        <v>3.2220300000000002</v>
      </c>
      <c r="I181" s="21">
        <v>118</v>
      </c>
      <c r="J181" s="22">
        <v>24</v>
      </c>
      <c r="K181" s="23">
        <v>6</v>
      </c>
      <c r="L181" s="24">
        <v>4</v>
      </c>
      <c r="M181" s="25">
        <f t="shared" si="22"/>
        <v>24</v>
      </c>
      <c r="N181" s="36"/>
      <c r="O181" s="26">
        <f>IFERROR(M181*N181,"")</f>
        <v>0</v>
      </c>
      <c r="P181" s="37">
        <f>IFERROR(O181*G181,"")</f>
        <v>0</v>
      </c>
      <c r="Q181" s="27">
        <v>175</v>
      </c>
      <c r="R181" s="27">
        <v>395</v>
      </c>
      <c r="S181" s="27">
        <v>115</v>
      </c>
      <c r="T181" s="28">
        <f t="shared" si="23"/>
        <v>7.9493749999999998E-3</v>
      </c>
      <c r="U181" s="28" t="str">
        <f>IFERROR(T181*#REF!,"")</f>
        <v/>
      </c>
      <c r="V181" s="28" t="str">
        <f>IFERROR(#REF!*I181/1000,"")</f>
        <v/>
      </c>
      <c r="W181" s="29">
        <f t="shared" si="24"/>
        <v>0</v>
      </c>
      <c r="X181" s="29">
        <f>IFERROR(O181*I181/1000,"")</f>
        <v>0</v>
      </c>
      <c r="Y181" s="30">
        <f t="shared" si="25"/>
        <v>0</v>
      </c>
    </row>
    <row r="182" spans="1:25" ht="75" customHeight="1">
      <c r="A182" s="15">
        <v>184</v>
      </c>
      <c r="B182" s="16"/>
      <c r="C182" s="55" t="s">
        <v>616</v>
      </c>
      <c r="D182" s="57" t="s">
        <v>591</v>
      </c>
      <c r="E182" s="18" t="s">
        <v>313</v>
      </c>
      <c r="F182" s="19" t="s">
        <v>124</v>
      </c>
      <c r="G182" s="20">
        <v>74.964960000000005</v>
      </c>
      <c r="H182" s="20">
        <v>3.1235400000000002</v>
      </c>
      <c r="I182" s="21">
        <v>125</v>
      </c>
      <c r="J182" s="22">
        <v>24</v>
      </c>
      <c r="K182" s="23">
        <v>6</v>
      </c>
      <c r="L182" s="24">
        <v>4</v>
      </c>
      <c r="M182" s="25">
        <f t="shared" si="22"/>
        <v>24</v>
      </c>
      <c r="N182" s="36"/>
      <c r="O182" s="26">
        <f>IFERROR(M182*N182,"")</f>
        <v>0</v>
      </c>
      <c r="P182" s="37">
        <f>IFERROR(O182*G182,"")</f>
        <v>0</v>
      </c>
      <c r="Q182" s="27">
        <v>175</v>
      </c>
      <c r="R182" s="27">
        <v>395</v>
      </c>
      <c r="S182" s="27">
        <v>115</v>
      </c>
      <c r="T182" s="28">
        <f t="shared" si="23"/>
        <v>7.9493749999999998E-3</v>
      </c>
      <c r="U182" s="28" t="str">
        <f>IFERROR(T182*#REF!,"")</f>
        <v/>
      </c>
      <c r="V182" s="28" t="str">
        <f>IFERROR(#REF!*I182/1000,"")</f>
        <v/>
      </c>
      <c r="W182" s="29">
        <f t="shared" si="24"/>
        <v>0</v>
      </c>
      <c r="X182" s="29">
        <f>IFERROR(O182*I182/1000,"")</f>
        <v>0</v>
      </c>
      <c r="Y182" s="30">
        <f t="shared" si="25"/>
        <v>0</v>
      </c>
    </row>
    <row r="183" spans="1:25" ht="75" customHeight="1">
      <c r="A183" s="15">
        <v>185</v>
      </c>
      <c r="B183" s="16"/>
      <c r="C183" s="55" t="s">
        <v>616</v>
      </c>
      <c r="D183" s="57" t="s">
        <v>592</v>
      </c>
      <c r="E183" s="18" t="s">
        <v>314</v>
      </c>
      <c r="F183" s="19" t="s">
        <v>125</v>
      </c>
      <c r="G183" s="20">
        <v>85.095360000000014</v>
      </c>
      <c r="H183" s="20">
        <v>3.5456400000000006</v>
      </c>
      <c r="I183" s="21">
        <v>107</v>
      </c>
      <c r="J183" s="22">
        <v>24</v>
      </c>
      <c r="K183" s="23">
        <v>6</v>
      </c>
      <c r="L183" s="24">
        <v>4</v>
      </c>
      <c r="M183" s="25">
        <f t="shared" si="22"/>
        <v>24</v>
      </c>
      <c r="N183" s="36"/>
      <c r="O183" s="26">
        <f>IFERROR(M183*N183,"")</f>
        <v>0</v>
      </c>
      <c r="P183" s="37">
        <f>IFERROR(O183*G183,"")</f>
        <v>0</v>
      </c>
      <c r="Q183" s="27">
        <v>230</v>
      </c>
      <c r="R183" s="27">
        <v>395</v>
      </c>
      <c r="S183" s="27">
        <v>350</v>
      </c>
      <c r="T183" s="28">
        <f t="shared" si="23"/>
        <v>3.1797499999999999E-2</v>
      </c>
      <c r="U183" s="28" t="str">
        <f>IFERROR(T183*#REF!,"")</f>
        <v/>
      </c>
      <c r="V183" s="28" t="str">
        <f>IFERROR(#REF!*I183/1000,"")</f>
        <v/>
      </c>
      <c r="W183" s="29">
        <f t="shared" si="24"/>
        <v>0</v>
      </c>
      <c r="X183" s="29">
        <f>IFERROR(O183*I183/1000,"")</f>
        <v>0</v>
      </c>
      <c r="Y183" s="30">
        <f t="shared" si="25"/>
        <v>0</v>
      </c>
    </row>
    <row r="184" spans="1:25" ht="75" customHeight="1">
      <c r="A184" s="15">
        <v>186</v>
      </c>
      <c r="B184" s="16"/>
      <c r="C184" s="55" t="s">
        <v>616</v>
      </c>
      <c r="D184" s="57" t="s">
        <v>593</v>
      </c>
      <c r="E184" s="18" t="s">
        <v>315</v>
      </c>
      <c r="F184" s="19" t="s">
        <v>126</v>
      </c>
      <c r="G184" s="20">
        <v>74.964960000000005</v>
      </c>
      <c r="H184" s="20">
        <v>3.1235400000000002</v>
      </c>
      <c r="I184" s="21">
        <v>130</v>
      </c>
      <c r="J184" s="22">
        <v>24</v>
      </c>
      <c r="K184" s="23">
        <v>6</v>
      </c>
      <c r="L184" s="24">
        <v>4</v>
      </c>
      <c r="M184" s="25">
        <f t="shared" si="22"/>
        <v>24</v>
      </c>
      <c r="N184" s="36"/>
      <c r="O184" s="26">
        <f>IFERROR(M184*N184,"")</f>
        <v>0</v>
      </c>
      <c r="P184" s="37">
        <f>IFERROR(O184*G184,"")</f>
        <v>0</v>
      </c>
      <c r="Q184" s="27">
        <v>175</v>
      </c>
      <c r="R184" s="27">
        <v>395</v>
      </c>
      <c r="S184" s="27">
        <v>115</v>
      </c>
      <c r="T184" s="28">
        <f t="shared" si="23"/>
        <v>7.9493749999999998E-3</v>
      </c>
      <c r="U184" s="28" t="str">
        <f>IFERROR(T184*#REF!,"")</f>
        <v/>
      </c>
      <c r="V184" s="28" t="str">
        <f>IFERROR(#REF!*I184/1000,"")</f>
        <v/>
      </c>
      <c r="W184" s="29">
        <f t="shared" si="24"/>
        <v>0</v>
      </c>
      <c r="X184" s="29">
        <f>IFERROR(O184*I184/1000,"")</f>
        <v>0</v>
      </c>
      <c r="Y184" s="30">
        <f t="shared" si="25"/>
        <v>0</v>
      </c>
    </row>
    <row r="185" spans="1:25" ht="75" customHeight="1">
      <c r="A185" s="15">
        <v>187</v>
      </c>
      <c r="B185" s="16"/>
      <c r="C185" s="55" t="s">
        <v>616</v>
      </c>
      <c r="D185" s="57" t="s">
        <v>594</v>
      </c>
      <c r="E185" s="18" t="s">
        <v>316</v>
      </c>
      <c r="F185" s="19" t="s">
        <v>127</v>
      </c>
      <c r="G185" s="20">
        <v>72.601200000000006</v>
      </c>
      <c r="H185" s="20">
        <v>3.0250500000000002</v>
      </c>
      <c r="I185" s="21">
        <v>114</v>
      </c>
      <c r="J185" s="22">
        <v>24</v>
      </c>
      <c r="K185" s="23">
        <v>6</v>
      </c>
      <c r="L185" s="24">
        <v>4</v>
      </c>
      <c r="M185" s="25">
        <f t="shared" si="22"/>
        <v>24</v>
      </c>
      <c r="N185" s="36"/>
      <c r="O185" s="26">
        <f>IFERROR(M185*N185,"")</f>
        <v>0</v>
      </c>
      <c r="P185" s="37">
        <f>IFERROR(O185*G185,"")</f>
        <v>0</v>
      </c>
      <c r="Q185" s="27">
        <v>175</v>
      </c>
      <c r="R185" s="27">
        <v>395</v>
      </c>
      <c r="S185" s="27">
        <v>115</v>
      </c>
      <c r="T185" s="28">
        <f t="shared" si="23"/>
        <v>7.9493749999999998E-3</v>
      </c>
      <c r="U185" s="28" t="str">
        <f>IFERROR(T185*#REF!,"")</f>
        <v/>
      </c>
      <c r="V185" s="28" t="str">
        <f>IFERROR(#REF!*I185/1000,"")</f>
        <v/>
      </c>
      <c r="W185" s="29">
        <f t="shared" si="24"/>
        <v>0</v>
      </c>
      <c r="X185" s="29">
        <f>IFERROR(O185*I185/1000,"")</f>
        <v>0</v>
      </c>
      <c r="Y185" s="30">
        <f t="shared" si="25"/>
        <v>0</v>
      </c>
    </row>
    <row r="186" spans="1:25" ht="75" customHeight="1">
      <c r="A186" s="15">
        <v>188</v>
      </c>
      <c r="B186" s="16"/>
      <c r="C186" s="55" t="s">
        <v>616</v>
      </c>
      <c r="D186" s="57" t="s">
        <v>595</v>
      </c>
      <c r="E186" s="18" t="s">
        <v>317</v>
      </c>
      <c r="F186" s="19" t="s">
        <v>128</v>
      </c>
      <c r="G186" s="20">
        <v>74.964960000000005</v>
      </c>
      <c r="H186" s="20">
        <v>3.1235400000000002</v>
      </c>
      <c r="I186" s="21">
        <v>130</v>
      </c>
      <c r="J186" s="22">
        <v>24</v>
      </c>
      <c r="K186" s="23">
        <v>6</v>
      </c>
      <c r="L186" s="24">
        <v>4</v>
      </c>
      <c r="M186" s="25">
        <f t="shared" si="22"/>
        <v>24</v>
      </c>
      <c r="N186" s="36"/>
      <c r="O186" s="26">
        <f>IFERROR(M186*N186,"")</f>
        <v>0</v>
      </c>
      <c r="P186" s="37">
        <f>IFERROR(O186*G186,"")</f>
        <v>0</v>
      </c>
      <c r="Q186" s="27">
        <v>175</v>
      </c>
      <c r="R186" s="27">
        <v>395</v>
      </c>
      <c r="S186" s="27">
        <v>115</v>
      </c>
      <c r="T186" s="28">
        <f t="shared" si="23"/>
        <v>7.9493749999999998E-3</v>
      </c>
      <c r="U186" s="28" t="str">
        <f>IFERROR(T186*#REF!,"")</f>
        <v/>
      </c>
      <c r="V186" s="28" t="str">
        <f>IFERROR(#REF!*I186/1000,"")</f>
        <v/>
      </c>
      <c r="W186" s="29">
        <f t="shared" si="24"/>
        <v>0</v>
      </c>
      <c r="X186" s="29">
        <f>IFERROR(O186*I186/1000,"")</f>
        <v>0</v>
      </c>
      <c r="Y186" s="30">
        <f t="shared" si="25"/>
        <v>0</v>
      </c>
    </row>
    <row r="187" spans="1:25" ht="75" customHeight="1">
      <c r="A187" s="15">
        <v>189</v>
      </c>
      <c r="B187" s="16"/>
      <c r="C187" s="55" t="s">
        <v>616</v>
      </c>
      <c r="D187" s="57" t="s">
        <v>596</v>
      </c>
      <c r="E187" s="18" t="s">
        <v>318</v>
      </c>
      <c r="F187" s="19" t="s">
        <v>129</v>
      </c>
      <c r="G187" s="20">
        <v>69.899760000000015</v>
      </c>
      <c r="H187" s="20">
        <v>2.9124900000000005</v>
      </c>
      <c r="I187" s="21">
        <v>96</v>
      </c>
      <c r="J187" s="22">
        <v>24</v>
      </c>
      <c r="K187" s="23">
        <v>6</v>
      </c>
      <c r="L187" s="24">
        <v>4</v>
      </c>
      <c r="M187" s="25">
        <f t="shared" si="22"/>
        <v>24</v>
      </c>
      <c r="N187" s="36"/>
      <c r="O187" s="26">
        <f>IFERROR(M187*N187,"")</f>
        <v>0</v>
      </c>
      <c r="P187" s="37">
        <f>IFERROR(O187*G187,"")</f>
        <v>0</v>
      </c>
      <c r="Q187" s="27">
        <v>230</v>
      </c>
      <c r="R187" s="27">
        <v>395</v>
      </c>
      <c r="S187" s="27">
        <v>350</v>
      </c>
      <c r="T187" s="28">
        <f t="shared" si="23"/>
        <v>3.1797499999999999E-2</v>
      </c>
      <c r="U187" s="28" t="str">
        <f>IFERROR(T187*#REF!,"")</f>
        <v/>
      </c>
      <c r="V187" s="28" t="str">
        <f>IFERROR(#REF!*I187/1000,"")</f>
        <v/>
      </c>
      <c r="W187" s="29">
        <f t="shared" si="24"/>
        <v>0</v>
      </c>
      <c r="X187" s="29">
        <f>IFERROR(O187*I187/1000,"")</f>
        <v>0</v>
      </c>
      <c r="Y187" s="30">
        <f t="shared" si="25"/>
        <v>0</v>
      </c>
    </row>
    <row r="188" spans="1:25" ht="75" customHeight="1">
      <c r="A188" s="15">
        <v>190</v>
      </c>
      <c r="B188" s="16"/>
      <c r="C188" s="55" t="s">
        <v>616</v>
      </c>
      <c r="D188" s="57" t="s">
        <v>597</v>
      </c>
      <c r="E188" s="18" t="s">
        <v>319</v>
      </c>
      <c r="F188" s="19" t="s">
        <v>130</v>
      </c>
      <c r="G188" s="20">
        <v>81.718560000000011</v>
      </c>
      <c r="H188" s="20">
        <v>3.4049400000000003</v>
      </c>
      <c r="I188" s="21">
        <v>36</v>
      </c>
      <c r="J188" s="22">
        <v>24</v>
      </c>
      <c r="K188" s="23">
        <v>6</v>
      </c>
      <c r="L188" s="24">
        <v>4</v>
      </c>
      <c r="M188" s="25">
        <f t="shared" si="22"/>
        <v>24</v>
      </c>
      <c r="N188" s="36"/>
      <c r="O188" s="26">
        <f>IFERROR(M188*N188,"")</f>
        <v>0</v>
      </c>
      <c r="P188" s="37">
        <f>IFERROR(O188*G188,"")</f>
        <v>0</v>
      </c>
      <c r="Q188" s="27">
        <v>220</v>
      </c>
      <c r="R188" s="27">
        <v>310</v>
      </c>
      <c r="S188" s="27">
        <v>210</v>
      </c>
      <c r="T188" s="28">
        <f t="shared" si="23"/>
        <v>1.4322E-2</v>
      </c>
      <c r="U188" s="28" t="str">
        <f>IFERROR(T188*#REF!,"")</f>
        <v/>
      </c>
      <c r="V188" s="28" t="str">
        <f>IFERROR(#REF!*I188/1000,"")</f>
        <v/>
      </c>
      <c r="W188" s="29">
        <f t="shared" si="24"/>
        <v>0</v>
      </c>
      <c r="X188" s="29">
        <f>IFERROR(O188*I188/1000,"")</f>
        <v>0</v>
      </c>
      <c r="Y188" s="30">
        <f t="shared" si="25"/>
        <v>0</v>
      </c>
    </row>
    <row r="189" spans="1:25" ht="75" customHeight="1">
      <c r="A189" s="15">
        <v>191</v>
      </c>
      <c r="B189" s="16"/>
      <c r="C189" s="55" t="s">
        <v>616</v>
      </c>
      <c r="D189" s="57" t="s">
        <v>598</v>
      </c>
      <c r="E189" s="18" t="s">
        <v>320</v>
      </c>
      <c r="F189" s="19" t="s">
        <v>131</v>
      </c>
      <c r="G189" s="20">
        <v>81.718560000000011</v>
      </c>
      <c r="H189" s="20">
        <v>3.4049400000000003</v>
      </c>
      <c r="I189" s="21">
        <v>38</v>
      </c>
      <c r="J189" s="22">
        <v>24</v>
      </c>
      <c r="K189" s="23">
        <v>6</v>
      </c>
      <c r="L189" s="24">
        <v>4</v>
      </c>
      <c r="M189" s="25">
        <f t="shared" si="22"/>
        <v>24</v>
      </c>
      <c r="N189" s="36"/>
      <c r="O189" s="26">
        <f>IFERROR(M189*N189,"")</f>
        <v>0</v>
      </c>
      <c r="P189" s="37">
        <f>IFERROR(O189*G189,"")</f>
        <v>0</v>
      </c>
      <c r="Q189" s="27">
        <v>220</v>
      </c>
      <c r="R189" s="27">
        <v>310</v>
      </c>
      <c r="S189" s="27">
        <v>210</v>
      </c>
      <c r="T189" s="28">
        <f t="shared" si="23"/>
        <v>1.4322E-2</v>
      </c>
      <c r="U189" s="28" t="str">
        <f>IFERROR(T189*#REF!,"")</f>
        <v/>
      </c>
      <c r="V189" s="28" t="str">
        <f>IFERROR(#REF!*I189/1000,"")</f>
        <v/>
      </c>
      <c r="W189" s="29">
        <f t="shared" si="24"/>
        <v>0</v>
      </c>
      <c r="X189" s="29">
        <f>IFERROR(O189*I189/1000,"")</f>
        <v>0</v>
      </c>
      <c r="Y189" s="30">
        <f t="shared" si="25"/>
        <v>0</v>
      </c>
    </row>
    <row r="190" spans="1:25" ht="75" customHeight="1">
      <c r="A190" s="15">
        <v>192</v>
      </c>
      <c r="B190" s="16"/>
      <c r="C190" s="55" t="s">
        <v>616</v>
      </c>
      <c r="D190" s="57" t="s">
        <v>599</v>
      </c>
      <c r="E190" s="18" t="s">
        <v>321</v>
      </c>
      <c r="F190" s="19" t="s">
        <v>132</v>
      </c>
      <c r="G190" s="20">
        <v>84.42</v>
      </c>
      <c r="H190" s="20">
        <v>3.5175000000000001</v>
      </c>
      <c r="I190" s="21">
        <v>59</v>
      </c>
      <c r="J190" s="22">
        <v>24</v>
      </c>
      <c r="K190" s="23">
        <v>6</v>
      </c>
      <c r="L190" s="24">
        <v>4</v>
      </c>
      <c r="M190" s="25">
        <f t="shared" si="22"/>
        <v>24</v>
      </c>
      <c r="N190" s="36"/>
      <c r="O190" s="26">
        <f>IFERROR(M190*N190,"")</f>
        <v>0</v>
      </c>
      <c r="P190" s="37">
        <f>IFERROR(O190*G190,"")</f>
        <v>0</v>
      </c>
      <c r="Q190" s="27">
        <v>220</v>
      </c>
      <c r="R190" s="27">
        <v>310</v>
      </c>
      <c r="S190" s="27">
        <v>210</v>
      </c>
      <c r="T190" s="28">
        <f t="shared" si="23"/>
        <v>1.4322E-2</v>
      </c>
      <c r="U190" s="28" t="str">
        <f>IFERROR(T190*#REF!,"")</f>
        <v/>
      </c>
      <c r="V190" s="28" t="str">
        <f>IFERROR(#REF!*I190/1000,"")</f>
        <v/>
      </c>
      <c r="W190" s="29">
        <f t="shared" si="24"/>
        <v>0</v>
      </c>
      <c r="X190" s="29">
        <f>IFERROR(O190*I190/1000,"")</f>
        <v>0</v>
      </c>
      <c r="Y190" s="30">
        <f t="shared" si="25"/>
        <v>0</v>
      </c>
    </row>
    <row r="191" spans="1:25" ht="75" customHeight="1">
      <c r="A191" s="15">
        <v>193</v>
      </c>
      <c r="B191" s="16"/>
      <c r="C191" s="56" t="s">
        <v>617</v>
      </c>
      <c r="D191" s="57" t="s">
        <v>600</v>
      </c>
      <c r="E191" s="18" t="s">
        <v>322</v>
      </c>
      <c r="F191" s="19" t="s">
        <v>133</v>
      </c>
      <c r="G191" s="20">
        <v>82.225080000000005</v>
      </c>
      <c r="H191" s="20">
        <v>6.8520900000000005</v>
      </c>
      <c r="I191" s="21">
        <v>410</v>
      </c>
      <c r="J191" s="22">
        <v>12</v>
      </c>
      <c r="K191" s="23">
        <v>6</v>
      </c>
      <c r="L191" s="24">
        <v>2</v>
      </c>
      <c r="M191" s="25">
        <f t="shared" si="22"/>
        <v>12</v>
      </c>
      <c r="N191" s="36"/>
      <c r="O191" s="26">
        <f>IFERROR(M191*N191,"")</f>
        <v>0</v>
      </c>
      <c r="P191" s="37">
        <f>IFERROR(O191*G191,"")</f>
        <v>0</v>
      </c>
      <c r="Q191" s="27">
        <v>350</v>
      </c>
      <c r="R191" s="27">
        <v>536</v>
      </c>
      <c r="S191" s="27">
        <v>210</v>
      </c>
      <c r="T191" s="28">
        <f t="shared" si="23"/>
        <v>3.9396E-2</v>
      </c>
      <c r="U191" s="28" t="str">
        <f>IFERROR(T191*#REF!,"")</f>
        <v/>
      </c>
      <c r="V191" s="28" t="str">
        <f>IFERROR(#REF!*I191/1000,"")</f>
        <v/>
      </c>
      <c r="W191" s="29">
        <f t="shared" si="24"/>
        <v>0</v>
      </c>
      <c r="X191" s="29">
        <f>IFERROR(O191*I191/1000,"")</f>
        <v>0</v>
      </c>
      <c r="Y191" s="30">
        <f t="shared" si="25"/>
        <v>0</v>
      </c>
    </row>
    <row r="192" spans="1:25" ht="75" customHeight="1">
      <c r="A192" s="15">
        <v>194</v>
      </c>
      <c r="B192" s="16"/>
      <c r="C192" s="56" t="s">
        <v>617</v>
      </c>
      <c r="D192" s="57" t="s">
        <v>600</v>
      </c>
      <c r="E192" s="18" t="s">
        <v>323</v>
      </c>
      <c r="F192" s="19" t="s">
        <v>134</v>
      </c>
      <c r="G192" s="20">
        <v>34.612200000000001</v>
      </c>
      <c r="H192" s="20">
        <v>2.88435</v>
      </c>
      <c r="I192" s="21">
        <v>130</v>
      </c>
      <c r="J192" s="22">
        <v>12</v>
      </c>
      <c r="K192" s="23">
        <v>6</v>
      </c>
      <c r="L192" s="24">
        <v>2</v>
      </c>
      <c r="M192" s="25">
        <f t="shared" si="22"/>
        <v>12</v>
      </c>
      <c r="N192" s="36"/>
      <c r="O192" s="26">
        <f>IFERROR(M192*N192,"")</f>
        <v>0</v>
      </c>
      <c r="P192" s="37">
        <f>IFERROR(O192*G192,"")</f>
        <v>0</v>
      </c>
      <c r="Q192" s="27">
        <v>210</v>
      </c>
      <c r="R192" s="27">
        <v>536</v>
      </c>
      <c r="S192" s="27">
        <v>350</v>
      </c>
      <c r="T192" s="28">
        <f t="shared" si="23"/>
        <v>3.9396E-2</v>
      </c>
      <c r="U192" s="28" t="str">
        <f>IFERROR(T192*#REF!,"")</f>
        <v/>
      </c>
      <c r="V192" s="28" t="str">
        <f>IFERROR(#REF!*I192/1000,"")</f>
        <v/>
      </c>
      <c r="W192" s="29">
        <f t="shared" si="24"/>
        <v>0</v>
      </c>
      <c r="X192" s="29">
        <f>IFERROR(O192*I192/1000,"")</f>
        <v>0</v>
      </c>
      <c r="Y192" s="30">
        <f t="shared" si="25"/>
        <v>0</v>
      </c>
    </row>
    <row r="193" spans="1:25" ht="75" customHeight="1">
      <c r="A193" s="15">
        <v>195</v>
      </c>
      <c r="B193" s="16"/>
      <c r="C193" s="56" t="s">
        <v>617</v>
      </c>
      <c r="D193" s="61" t="s">
        <v>600</v>
      </c>
      <c r="E193" s="18" t="s">
        <v>424</v>
      </c>
      <c r="F193" s="19" t="s">
        <v>423</v>
      </c>
      <c r="G193" s="20">
        <v>35.118720000000003</v>
      </c>
      <c r="H193" s="20">
        <v>2.9265600000000003</v>
      </c>
      <c r="I193" s="21">
        <v>220</v>
      </c>
      <c r="J193" s="22">
        <v>12</v>
      </c>
      <c r="K193" s="23">
        <v>6</v>
      </c>
      <c r="L193" s="24">
        <v>2</v>
      </c>
      <c r="M193" s="25">
        <f>IFERROR(K193*L193,"")</f>
        <v>12</v>
      </c>
      <c r="N193" s="36">
        <v>0</v>
      </c>
      <c r="O193" s="26">
        <f>IFERROR(M193*N193,"")</f>
        <v>0</v>
      </c>
      <c r="P193" s="37">
        <f>IFERROR(O193*G193,"")</f>
        <v>0</v>
      </c>
      <c r="Q193" s="27">
        <v>210</v>
      </c>
      <c r="R193" s="27">
        <v>536</v>
      </c>
      <c r="S193" s="27">
        <v>350</v>
      </c>
      <c r="T193" s="28">
        <f>IFERROR(Q193*R193*S193/1000000000,"")</f>
        <v>3.9396E-2</v>
      </c>
      <c r="U193" s="28" t="str">
        <f>IFERROR(T193*#REF!,"")</f>
        <v/>
      </c>
      <c r="V193" s="28" t="str">
        <f>IFERROR(#REF!*I193/1000,"")</f>
        <v/>
      </c>
      <c r="W193" s="29">
        <f>IFERROR(T193*N193,"")</f>
        <v>0</v>
      </c>
      <c r="X193" s="29">
        <f>IFERROR(O193*I193/1000,"")</f>
        <v>0</v>
      </c>
      <c r="Y193" s="30">
        <f>IFERROR(X193*1.12,"")</f>
        <v>0</v>
      </c>
    </row>
    <row r="194" spans="1:25" ht="75" customHeight="1">
      <c r="A194" s="15">
        <v>196</v>
      </c>
      <c r="B194" s="16"/>
      <c r="C194" s="56" t="s">
        <v>617</v>
      </c>
      <c r="D194" s="57" t="s">
        <v>600</v>
      </c>
      <c r="E194" s="18" t="s">
        <v>324</v>
      </c>
      <c r="F194" s="19" t="s">
        <v>135</v>
      </c>
      <c r="G194" s="20">
        <v>82.225080000000005</v>
      </c>
      <c r="H194" s="20">
        <v>6.8520900000000005</v>
      </c>
      <c r="I194" s="21">
        <v>431</v>
      </c>
      <c r="J194" s="22">
        <v>12</v>
      </c>
      <c r="K194" s="23">
        <v>6</v>
      </c>
      <c r="L194" s="24">
        <v>2</v>
      </c>
      <c r="M194" s="25">
        <f t="shared" si="22"/>
        <v>12</v>
      </c>
      <c r="N194" s="36"/>
      <c r="O194" s="26">
        <f>IFERROR(M194*N194,"")</f>
        <v>0</v>
      </c>
      <c r="P194" s="37">
        <f>IFERROR(O194*G194,"")</f>
        <v>0</v>
      </c>
      <c r="Q194" s="27">
        <v>350</v>
      </c>
      <c r="R194" s="27">
        <v>536</v>
      </c>
      <c r="S194" s="27">
        <v>240</v>
      </c>
      <c r="T194" s="28">
        <f t="shared" si="23"/>
        <v>4.5024000000000002E-2</v>
      </c>
      <c r="U194" s="28" t="str">
        <f>IFERROR(T194*#REF!,"")</f>
        <v/>
      </c>
      <c r="V194" s="28" t="str">
        <f>IFERROR(#REF!*I194/1000,"")</f>
        <v/>
      </c>
      <c r="W194" s="29">
        <f t="shared" si="24"/>
        <v>0</v>
      </c>
      <c r="X194" s="29">
        <f>IFERROR(O194*I194/1000,"")</f>
        <v>0</v>
      </c>
      <c r="Y194" s="30">
        <f t="shared" si="25"/>
        <v>0</v>
      </c>
    </row>
    <row r="195" spans="1:25" ht="75" customHeight="1">
      <c r="A195" s="15">
        <v>197</v>
      </c>
      <c r="B195" s="16"/>
      <c r="C195" s="56" t="s">
        <v>617</v>
      </c>
      <c r="D195" s="57" t="s">
        <v>600</v>
      </c>
      <c r="E195" s="18" t="s">
        <v>325</v>
      </c>
      <c r="F195" s="19" t="s">
        <v>136</v>
      </c>
      <c r="G195" s="20">
        <v>64.496880000000004</v>
      </c>
      <c r="H195" s="20">
        <v>5.3747400000000001</v>
      </c>
      <c r="I195" s="21">
        <v>391</v>
      </c>
      <c r="J195" s="22">
        <v>12</v>
      </c>
      <c r="K195" s="23">
        <v>6</v>
      </c>
      <c r="L195" s="24">
        <v>2</v>
      </c>
      <c r="M195" s="25">
        <f t="shared" si="22"/>
        <v>12</v>
      </c>
      <c r="N195" s="36"/>
      <c r="O195" s="26">
        <f>IFERROR(M195*N195,"")</f>
        <v>0</v>
      </c>
      <c r="P195" s="37">
        <f>IFERROR(O195*G195,"")</f>
        <v>0</v>
      </c>
      <c r="Q195" s="27">
        <v>350</v>
      </c>
      <c r="R195" s="27">
        <v>536</v>
      </c>
      <c r="S195" s="27">
        <v>240</v>
      </c>
      <c r="T195" s="28">
        <f t="shared" si="23"/>
        <v>4.5024000000000002E-2</v>
      </c>
      <c r="U195" s="28" t="str">
        <f>IFERROR(T195*#REF!,"")</f>
        <v/>
      </c>
      <c r="V195" s="28" t="str">
        <f>IFERROR(#REF!*I195/1000,"")</f>
        <v/>
      </c>
      <c r="W195" s="29">
        <f t="shared" si="24"/>
        <v>0</v>
      </c>
      <c r="X195" s="29">
        <f>IFERROR(O195*I195/1000,"")</f>
        <v>0</v>
      </c>
      <c r="Y195" s="30">
        <f t="shared" si="25"/>
        <v>0</v>
      </c>
    </row>
    <row r="196" spans="1:25" ht="75" customHeight="1">
      <c r="A196" s="15">
        <v>198</v>
      </c>
      <c r="B196" s="16"/>
      <c r="C196" s="56" t="s">
        <v>617</v>
      </c>
      <c r="D196" s="57" t="s">
        <v>601</v>
      </c>
      <c r="E196" s="18" t="s">
        <v>362</v>
      </c>
      <c r="F196" s="19" t="s">
        <v>174</v>
      </c>
      <c r="G196" s="20">
        <v>68.211360000000013</v>
      </c>
      <c r="H196" s="20">
        <v>5.6842800000000011</v>
      </c>
      <c r="I196" s="21">
        <v>295</v>
      </c>
      <c r="J196" s="22">
        <v>10</v>
      </c>
      <c r="K196" s="23">
        <v>6</v>
      </c>
      <c r="L196" s="24">
        <v>2</v>
      </c>
      <c r="M196" s="25">
        <f>IFERROR(K196*L196,"")</f>
        <v>12</v>
      </c>
      <c r="N196" s="36"/>
      <c r="O196" s="26">
        <f>IFERROR(M196*N196,"")</f>
        <v>0</v>
      </c>
      <c r="P196" s="37">
        <f>IFERROR(O196*G196,"")</f>
        <v>0</v>
      </c>
      <c r="Q196" s="27">
        <v>239</v>
      </c>
      <c r="R196" s="27">
        <v>497</v>
      </c>
      <c r="S196" s="27">
        <v>326</v>
      </c>
      <c r="T196" s="28">
        <f>IFERROR(Q196*R196*S196/1000000000,"")</f>
        <v>3.8723258000000003E-2</v>
      </c>
      <c r="U196" s="28" t="str">
        <f>IFERROR(T196*#REF!,"")</f>
        <v/>
      </c>
      <c r="V196" s="28" t="str">
        <f>IFERROR(#REF!*I196/1000,"")</f>
        <v/>
      </c>
      <c r="W196" s="29">
        <f>IFERROR(T196*N196,"")</f>
        <v>0</v>
      </c>
      <c r="X196" s="29">
        <f>IFERROR(O196*I196/1000,"")</f>
        <v>0</v>
      </c>
      <c r="Y196" s="30">
        <f>IFERROR(X196*1.12,"")</f>
        <v>0</v>
      </c>
    </row>
    <row r="197" spans="1:25" ht="75" customHeight="1">
      <c r="A197" s="15">
        <v>199</v>
      </c>
      <c r="B197" s="16"/>
      <c r="C197" s="56" t="s">
        <v>617</v>
      </c>
      <c r="D197" s="57" t="s">
        <v>602</v>
      </c>
      <c r="E197" s="18" t="s">
        <v>368</v>
      </c>
      <c r="F197" s="19" t="s">
        <v>180</v>
      </c>
      <c r="G197" s="20">
        <v>77.835239999999999</v>
      </c>
      <c r="H197" s="20">
        <v>6.4862700000000002</v>
      </c>
      <c r="I197" s="21">
        <v>361</v>
      </c>
      <c r="J197" s="22">
        <v>8</v>
      </c>
      <c r="K197" s="23">
        <v>6</v>
      </c>
      <c r="L197" s="24">
        <v>2</v>
      </c>
      <c r="M197" s="25">
        <f>IFERROR(K197*L197,"")</f>
        <v>12</v>
      </c>
      <c r="N197" s="36"/>
      <c r="O197" s="26">
        <f>IFERROR(M197*N197,"")</f>
        <v>0</v>
      </c>
      <c r="P197" s="37">
        <f>IFERROR(O197*G197,"")</f>
        <v>0</v>
      </c>
      <c r="Q197" s="27">
        <v>485</v>
      </c>
      <c r="R197" s="27">
        <v>272</v>
      </c>
      <c r="S197" s="27">
        <v>187</v>
      </c>
      <c r="T197" s="28">
        <f>IFERROR(Q197*R197*S197/1000000000,"")</f>
        <v>2.466904E-2</v>
      </c>
      <c r="U197" s="28" t="str">
        <f>IFERROR(T197*#REF!,"")</f>
        <v/>
      </c>
      <c r="V197" s="28" t="str">
        <f>IFERROR(#REF!*I197/1000,"")</f>
        <v/>
      </c>
      <c r="W197" s="29">
        <f>IFERROR(T197*N197,"")</f>
        <v>0</v>
      </c>
      <c r="X197" s="29">
        <f>IFERROR(O197*I197/1000,"")</f>
        <v>0</v>
      </c>
      <c r="Y197" s="30">
        <f>IFERROR(X197*1.12,"")</f>
        <v>0</v>
      </c>
    </row>
    <row r="198" spans="1:25" ht="75" customHeight="1">
      <c r="A198" s="15">
        <v>200</v>
      </c>
      <c r="B198" s="16"/>
      <c r="C198" s="56" t="s">
        <v>617</v>
      </c>
      <c r="D198" s="57" t="s">
        <v>603</v>
      </c>
      <c r="E198" s="18" t="s">
        <v>369</v>
      </c>
      <c r="F198" s="19" t="s">
        <v>181</v>
      </c>
      <c r="G198" s="20">
        <v>67.19832000000001</v>
      </c>
      <c r="H198" s="20">
        <v>5.5998600000000005</v>
      </c>
      <c r="I198" s="21">
        <v>330</v>
      </c>
      <c r="J198" s="22">
        <v>10</v>
      </c>
      <c r="K198" s="23">
        <v>6</v>
      </c>
      <c r="L198" s="24">
        <v>2</v>
      </c>
      <c r="M198" s="25">
        <f>IFERROR(K198*L198,"")</f>
        <v>12</v>
      </c>
      <c r="N198" s="36"/>
      <c r="O198" s="26">
        <f>IFERROR(M198*N198,"")</f>
        <v>0</v>
      </c>
      <c r="P198" s="37">
        <f>IFERROR(O198*G198,"")</f>
        <v>0</v>
      </c>
      <c r="Q198" s="27">
        <v>485</v>
      </c>
      <c r="R198" s="27">
        <v>272</v>
      </c>
      <c r="S198" s="27">
        <v>182</v>
      </c>
      <c r="T198" s="28">
        <f>IFERROR(Q198*R198*S198/1000000000,"")</f>
        <v>2.400944E-2</v>
      </c>
      <c r="U198" s="28" t="str">
        <f>IFERROR(T198*#REF!,"")</f>
        <v/>
      </c>
      <c r="V198" s="28" t="str">
        <f>IFERROR(#REF!*I198/1000,"")</f>
        <v/>
      </c>
      <c r="W198" s="29">
        <f>IFERROR(T198*N198,"")</f>
        <v>0</v>
      </c>
      <c r="X198" s="29">
        <f>IFERROR(O198*I198/1000,"")</f>
        <v>0</v>
      </c>
      <c r="Y198" s="30">
        <f>IFERROR(X198*1.12,"")</f>
        <v>0</v>
      </c>
    </row>
    <row r="199" spans="1:25" ht="75" customHeight="1">
      <c r="A199" s="15">
        <v>201</v>
      </c>
      <c r="B199" s="16"/>
      <c r="C199" s="56" t="s">
        <v>617</v>
      </c>
      <c r="D199" s="57" t="s">
        <v>604</v>
      </c>
      <c r="E199" s="18" t="s">
        <v>326</v>
      </c>
      <c r="F199" s="19" t="s">
        <v>137</v>
      </c>
      <c r="G199" s="20">
        <v>95.901120000000006</v>
      </c>
      <c r="H199" s="20">
        <v>3.9958800000000001</v>
      </c>
      <c r="I199" s="21">
        <v>127</v>
      </c>
      <c r="J199" s="22">
        <v>8</v>
      </c>
      <c r="K199" s="23">
        <v>6</v>
      </c>
      <c r="L199" s="24">
        <v>4</v>
      </c>
      <c r="M199" s="25">
        <f t="shared" si="22"/>
        <v>24</v>
      </c>
      <c r="N199" s="36"/>
      <c r="O199" s="26">
        <f>IFERROR(M199*N199,"")</f>
        <v>0</v>
      </c>
      <c r="P199" s="37">
        <f>IFERROR(O199*G199,"")</f>
        <v>0</v>
      </c>
      <c r="Q199" s="27">
        <v>238</v>
      </c>
      <c r="R199" s="27">
        <v>320</v>
      </c>
      <c r="S199" s="27">
        <v>255</v>
      </c>
      <c r="T199" s="28">
        <f t="shared" si="23"/>
        <v>1.9420799999999998E-2</v>
      </c>
      <c r="U199" s="28" t="str">
        <f>IFERROR(T199*#REF!,"")</f>
        <v/>
      </c>
      <c r="V199" s="28" t="str">
        <f>IFERROR(#REF!*I199/1000,"")</f>
        <v/>
      </c>
      <c r="W199" s="29">
        <f t="shared" si="24"/>
        <v>0</v>
      </c>
      <c r="X199" s="29">
        <f>IFERROR(O199*I199/1000,"")</f>
        <v>0</v>
      </c>
      <c r="Y199" s="30">
        <f t="shared" si="25"/>
        <v>0</v>
      </c>
    </row>
    <row r="200" spans="1:25" ht="75" customHeight="1">
      <c r="A200" s="15">
        <v>203</v>
      </c>
      <c r="B200" s="16"/>
      <c r="C200" s="56" t="s">
        <v>617</v>
      </c>
      <c r="D200" s="57" t="s">
        <v>605</v>
      </c>
      <c r="E200" s="18" t="s">
        <v>327</v>
      </c>
      <c r="F200" s="19" t="s">
        <v>138</v>
      </c>
      <c r="G200" s="20">
        <v>95.901120000000006</v>
      </c>
      <c r="H200" s="20">
        <v>3.9958800000000001</v>
      </c>
      <c r="I200" s="21">
        <v>127</v>
      </c>
      <c r="J200" s="22">
        <v>8</v>
      </c>
      <c r="K200" s="23">
        <v>6</v>
      </c>
      <c r="L200" s="24">
        <v>4</v>
      </c>
      <c r="M200" s="25">
        <f t="shared" si="22"/>
        <v>24</v>
      </c>
      <c r="N200" s="36"/>
      <c r="O200" s="26">
        <f>IFERROR(M200*N200,"")</f>
        <v>0</v>
      </c>
      <c r="P200" s="37">
        <f>IFERROR(O200*G200,"")</f>
        <v>0</v>
      </c>
      <c r="Q200" s="27">
        <v>238</v>
      </c>
      <c r="R200" s="27">
        <v>320</v>
      </c>
      <c r="S200" s="27">
        <v>255</v>
      </c>
      <c r="T200" s="28">
        <f t="shared" si="23"/>
        <v>1.9420799999999998E-2</v>
      </c>
      <c r="U200" s="28" t="str">
        <f>IFERROR(T200*#REF!,"")</f>
        <v/>
      </c>
      <c r="V200" s="28" t="str">
        <f>IFERROR(#REF!*I200/1000,"")</f>
        <v/>
      </c>
      <c r="W200" s="29">
        <f t="shared" si="24"/>
        <v>0</v>
      </c>
      <c r="X200" s="29">
        <f>IFERROR(O200*I200/1000,"")</f>
        <v>0</v>
      </c>
      <c r="Y200" s="30">
        <f t="shared" si="25"/>
        <v>0</v>
      </c>
    </row>
    <row r="201" spans="1:25" ht="75" customHeight="1">
      <c r="A201" s="15">
        <v>204</v>
      </c>
      <c r="B201" s="16"/>
      <c r="C201" s="56" t="s">
        <v>617</v>
      </c>
      <c r="D201" s="57" t="s">
        <v>606</v>
      </c>
      <c r="E201" s="18" t="s">
        <v>328</v>
      </c>
      <c r="F201" s="19" t="s">
        <v>139</v>
      </c>
      <c r="G201" s="20">
        <v>94.212720000000004</v>
      </c>
      <c r="H201" s="20">
        <v>3.9255300000000002</v>
      </c>
      <c r="I201" s="21">
        <v>114</v>
      </c>
      <c r="J201" s="22">
        <v>13</v>
      </c>
      <c r="K201" s="23">
        <v>8</v>
      </c>
      <c r="L201" s="24">
        <v>3</v>
      </c>
      <c r="M201" s="25">
        <f t="shared" si="22"/>
        <v>24</v>
      </c>
      <c r="N201" s="36"/>
      <c r="O201" s="26">
        <f>IFERROR(M201*N201,"")</f>
        <v>0</v>
      </c>
      <c r="P201" s="37">
        <f>IFERROR(O201*G201,"")</f>
        <v>0</v>
      </c>
      <c r="Q201" s="27">
        <v>183</v>
      </c>
      <c r="R201" s="27">
        <v>253</v>
      </c>
      <c r="S201" s="27">
        <v>164</v>
      </c>
      <c r="T201" s="28">
        <f t="shared" si="23"/>
        <v>7.5930360000000001E-3</v>
      </c>
      <c r="U201" s="28" t="str">
        <f>IFERROR(T201*#REF!,"")</f>
        <v/>
      </c>
      <c r="V201" s="28" t="str">
        <f>IFERROR(#REF!*I201/1000,"")</f>
        <v/>
      </c>
      <c r="W201" s="29">
        <f t="shared" si="24"/>
        <v>0</v>
      </c>
      <c r="X201" s="29">
        <f>IFERROR(O201*I201/1000,"")</f>
        <v>0</v>
      </c>
      <c r="Y201" s="30">
        <f t="shared" si="25"/>
        <v>0</v>
      </c>
    </row>
    <row r="202" spans="1:25" ht="75" customHeight="1">
      <c r="A202" s="15">
        <v>205</v>
      </c>
      <c r="B202" s="16"/>
      <c r="C202" s="56" t="s">
        <v>617</v>
      </c>
      <c r="D202" s="57" t="s">
        <v>607</v>
      </c>
      <c r="E202" s="18" t="s">
        <v>329</v>
      </c>
      <c r="F202" s="19" t="s">
        <v>140</v>
      </c>
      <c r="G202" s="20">
        <v>60.782399999999996</v>
      </c>
      <c r="H202" s="20">
        <v>2.5326</v>
      </c>
      <c r="I202" s="21">
        <v>114</v>
      </c>
      <c r="J202" s="22">
        <v>13</v>
      </c>
      <c r="K202" s="23">
        <v>8</v>
      </c>
      <c r="L202" s="24">
        <v>3</v>
      </c>
      <c r="M202" s="25">
        <f t="shared" si="22"/>
        <v>24</v>
      </c>
      <c r="N202" s="36"/>
      <c r="O202" s="26">
        <f>IFERROR(M202*N202,"")</f>
        <v>0</v>
      </c>
      <c r="P202" s="37">
        <f>IFERROR(O202*G202,"")</f>
        <v>0</v>
      </c>
      <c r="Q202" s="27">
        <v>183</v>
      </c>
      <c r="R202" s="27">
        <v>253</v>
      </c>
      <c r="S202" s="27">
        <v>164</v>
      </c>
      <c r="T202" s="28">
        <f t="shared" si="23"/>
        <v>7.5930360000000001E-3</v>
      </c>
      <c r="U202" s="28" t="str">
        <f>IFERROR(T202*#REF!,"")</f>
        <v/>
      </c>
      <c r="V202" s="28" t="str">
        <f>IFERROR(#REF!*I202/1000,"")</f>
        <v/>
      </c>
      <c r="W202" s="29">
        <f t="shared" si="24"/>
        <v>0</v>
      </c>
      <c r="X202" s="29">
        <f>IFERROR(O202*I202/1000,"")</f>
        <v>0</v>
      </c>
      <c r="Y202" s="30">
        <f t="shared" si="25"/>
        <v>0</v>
      </c>
    </row>
    <row r="203" spans="1:25" ht="75" customHeight="1">
      <c r="A203" s="15">
        <v>206</v>
      </c>
      <c r="B203" s="16"/>
      <c r="C203" s="56" t="s">
        <v>617</v>
      </c>
      <c r="D203" s="57" t="s">
        <v>608</v>
      </c>
      <c r="E203" s="18" t="s">
        <v>330</v>
      </c>
      <c r="F203" s="19" t="s">
        <v>141</v>
      </c>
      <c r="G203" s="20">
        <v>99.953280000000007</v>
      </c>
      <c r="H203" s="20">
        <v>4.16472</v>
      </c>
      <c r="I203" s="21">
        <v>114</v>
      </c>
      <c r="J203" s="22">
        <v>13</v>
      </c>
      <c r="K203" s="23">
        <v>8</v>
      </c>
      <c r="L203" s="24">
        <v>3</v>
      </c>
      <c r="M203" s="25">
        <f t="shared" si="22"/>
        <v>24</v>
      </c>
      <c r="N203" s="36"/>
      <c r="O203" s="26">
        <f>IFERROR(M203*N203,"")</f>
        <v>0</v>
      </c>
      <c r="P203" s="37">
        <f>IFERROR(O203*G203,"")</f>
        <v>0</v>
      </c>
      <c r="Q203" s="27">
        <v>183</v>
      </c>
      <c r="R203" s="27">
        <v>164</v>
      </c>
      <c r="S203" s="27">
        <v>253</v>
      </c>
      <c r="T203" s="28">
        <f t="shared" si="23"/>
        <v>7.5930360000000001E-3</v>
      </c>
      <c r="U203" s="28" t="str">
        <f>IFERROR(T203*#REF!,"")</f>
        <v/>
      </c>
      <c r="V203" s="28" t="str">
        <f>IFERROR(#REF!*I203/1000,"")</f>
        <v/>
      </c>
      <c r="W203" s="29">
        <f t="shared" si="24"/>
        <v>0</v>
      </c>
      <c r="X203" s="29">
        <f>IFERROR(O203*I203/1000,"")</f>
        <v>0</v>
      </c>
      <c r="Y203" s="30">
        <f t="shared" si="25"/>
        <v>0</v>
      </c>
    </row>
    <row r="204" spans="1:25" ht="50" customHeight="1">
      <c r="A204" s="32"/>
      <c r="B204" s="33"/>
      <c r="C204" s="34"/>
      <c r="D204" s="58"/>
      <c r="E204" s="50"/>
      <c r="F204" s="35"/>
      <c r="G204" s="38" t="e">
        <v>#VALUE!</v>
      </c>
      <c r="H204" s="20" t="e">
        <v>#VALUE!</v>
      </c>
      <c r="I204" s="39"/>
      <c r="J204" s="40"/>
      <c r="K204" s="40"/>
      <c r="L204" s="41"/>
      <c r="M204" s="42">
        <f t="shared" ref="M204" si="30">IFERROR(K204*L204,"")</f>
        <v>0</v>
      </c>
      <c r="N204" s="43">
        <f>SUM(N2:N203)</f>
        <v>0</v>
      </c>
      <c r="O204" s="44">
        <f>SUM(O2:O203)</f>
        <v>0</v>
      </c>
      <c r="P204" s="45">
        <f>SUM(P2:P203)</f>
        <v>0</v>
      </c>
      <c r="Q204" s="46"/>
      <c r="R204" s="46"/>
      <c r="S204" s="46"/>
      <c r="T204" s="47">
        <f t="shared" ref="T204" si="31">IFERROR(Q204*R204*S204/1000000000,"")</f>
        <v>0</v>
      </c>
      <c r="U204" s="47" t="str">
        <f>IFERROR(T204*#REF!,"")</f>
        <v/>
      </c>
      <c r="V204" s="47" t="str">
        <f>IFERROR(#REF!*I204/1000,"")</f>
        <v/>
      </c>
      <c r="W204" s="48" t="str">
        <f>ROUND(SUM(W2:W203),2) &amp; "m3"</f>
        <v>0m3</v>
      </c>
      <c r="X204" s="48">
        <f>SUM(X2:X203)</f>
        <v>0</v>
      </c>
      <c r="Y204" s="49">
        <f>SUM(Y2:Y203)</f>
        <v>0</v>
      </c>
    </row>
  </sheetData>
  <autoFilter ref="A1:Y204" xr:uid="{6AB538ED-FFBC-4128-9D76-A5A67F6FB2CA}"/>
  <phoneticPr fontId="6"/>
  <conditionalFormatting sqref="E2:E204">
    <cfRule type="expression" dxfId="7" priority="2" stopIfTrue="1">
      <formula>AND(LEN(E2)&lt;&gt;0, LEN(E2)&lt;&gt;8, LEN(E2)&lt;&gt;13, E2&lt;&gt;"商品コード", RIGHT(E2,1)&lt;&gt;"a")</formula>
    </cfRule>
  </conditionalFormatting>
  <conditionalFormatting sqref="E65">
    <cfRule type="duplicateValues" dxfId="6" priority="15"/>
  </conditionalFormatting>
  <conditionalFormatting sqref="E120">
    <cfRule type="duplicateValues" dxfId="5" priority="12"/>
  </conditionalFormatting>
  <conditionalFormatting sqref="E150:E151">
    <cfRule type="duplicateValues" dxfId="4" priority="18"/>
  </conditionalFormatting>
  <conditionalFormatting sqref="E175:E177">
    <cfRule type="duplicateValues" dxfId="3" priority="9"/>
  </conditionalFormatting>
  <conditionalFormatting sqref="E178:E179">
    <cfRule type="duplicateValues" dxfId="2" priority="6"/>
  </conditionalFormatting>
  <conditionalFormatting sqref="E193">
    <cfRule type="duplicateValues" dxfId="1" priority="3"/>
  </conditionalFormatting>
  <conditionalFormatting sqref="E194:E204 E180:E192 E152:E174 E2:E64 E66:E119 E121:E149">
    <cfRule type="duplicateValues" dxfId="0" priority="76"/>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sample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 WIN CHEE</dc:creator>
  <cp:lastModifiedBy>Microsoft Office User</cp:lastModifiedBy>
  <dcterms:created xsi:type="dcterms:W3CDTF">2025-05-09T01:30:55Z</dcterms:created>
  <dcterms:modified xsi:type="dcterms:W3CDTF">2025-05-16T14:31:02Z</dcterms:modified>
</cp:coreProperties>
</file>